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810" yWindow="65476" windowWidth="12315" windowHeight="12885" tabRatio="666" activeTab="0"/>
  </bookViews>
  <sheets>
    <sheet name="összesítő" sheetId="1" r:id="rId1"/>
    <sheet name="Erzsébet utca" sheetId="2" r:id="rId2"/>
    <sheet name="Petőfi Sándor utca" sheetId="3" r:id="rId3"/>
    <sheet name="József Attila I. ütem" sheetId="4" r:id="rId4"/>
    <sheet name="Parkoló " sheetId="5" r:id="rId5"/>
  </sheets>
  <externalReferences>
    <externalReference r:id="rId8"/>
    <externalReference r:id="rId9"/>
    <externalReference r:id="rId10"/>
  </externalReferences>
  <definedNames>
    <definedName name="AA">#REF!</definedName>
    <definedName name="AD">#REF!</definedName>
    <definedName name="dehdhbfdhfh" localSheetId="3">#REF!</definedName>
    <definedName name="dehdhbfdhfh" localSheetId="2">#REF!</definedName>
    <definedName name="dehdhbfdhfh">#REF!</definedName>
    <definedName name="erhththrthrthrtah" localSheetId="3">#REF!</definedName>
    <definedName name="erhththrthrthrtah" localSheetId="2">#REF!</definedName>
    <definedName name="erhththrthrthrtah">#REF!</definedName>
    <definedName name="fghfh" localSheetId="3">#REF!</definedName>
    <definedName name="fghfh" localSheetId="2">#REF!</definedName>
    <definedName name="fghfh">#REF!</definedName>
    <definedName name="G">#REF!</definedName>
    <definedName name="gdgaddfb" localSheetId="3">#REF!</definedName>
    <definedName name="gdgaddfb" localSheetId="2">#REF!</definedName>
    <definedName name="gdgaddfb">#REF!</definedName>
    <definedName name="I">#REF!</definedName>
    <definedName name="K">#REF!</definedName>
    <definedName name="_xlnm.Print_Titles" localSheetId="1">'Erzsébet utca'!$1:$4</definedName>
    <definedName name="_xlnm.Print_Titles" localSheetId="3">'József Attila I. ütem'!$1:$4</definedName>
    <definedName name="_xlnm.Print_Titles" localSheetId="0">'összesítő'!$1:$9</definedName>
    <definedName name="_xlnm.Print_Titles" localSheetId="4">'Parkoló '!$1:$4</definedName>
    <definedName name="_xlnm.Print_Titles" localSheetId="2">'Petőfi Sándor utca'!$1:$4</definedName>
    <definedName name="_xlnm.Print_Area" localSheetId="1">'Erzsébet utca'!$A$1:$K$51</definedName>
    <definedName name="_xlnm.Print_Area" localSheetId="3">'József Attila I. ütem'!$A$1:$K$51</definedName>
    <definedName name="_xlnm.Print_Area" localSheetId="0">'összesítő'!$A$1:$G$53</definedName>
    <definedName name="_xlnm.Print_Area" localSheetId="4">'Parkoló '!$A$1:$K$47</definedName>
    <definedName name="_xlnm.Print_Area" localSheetId="2">'Petőfi Sándor utca'!$A$1:$K$68</definedName>
    <definedName name="ö" localSheetId="3">#REF!</definedName>
    <definedName name="ö" localSheetId="0">'[2]kiírás'!#REF!</definedName>
    <definedName name="ö" localSheetId="2">#REF!</definedName>
    <definedName name="ö">#REF!</definedName>
    <definedName name="SA">#REF!</definedName>
    <definedName name="SD">#REF!</definedName>
    <definedName name="tt" localSheetId="3">#REF!</definedName>
    <definedName name="tt" localSheetId="2">#REF!</definedName>
    <definedName name="tt">#REF!</definedName>
    <definedName name="V">#REF!</definedName>
    <definedName name="VS">#REF!</definedName>
  </definedNames>
  <calcPr fullCalcOnLoad="1"/>
</workbook>
</file>

<file path=xl/sharedStrings.xml><?xml version="1.0" encoding="utf-8"?>
<sst xmlns="http://schemas.openxmlformats.org/spreadsheetml/2006/main" count="340" uniqueCount="77">
  <si>
    <t>Munkanemek</t>
  </si>
  <si>
    <t>Anyag</t>
  </si>
  <si>
    <t>Díj</t>
  </si>
  <si>
    <t>Alépítményi munkák</t>
  </si>
  <si>
    <t>Felépítményi munkák</t>
  </si>
  <si>
    <t>fm</t>
  </si>
  <si>
    <t>Befejező munkák</t>
  </si>
  <si>
    <t>m3</t>
  </si>
  <si>
    <t>m2</t>
  </si>
  <si>
    <t>Tételszöveg</t>
  </si>
  <si>
    <t>M</t>
  </si>
  <si>
    <t>Me.</t>
  </si>
  <si>
    <t>A</t>
  </si>
  <si>
    <t>D</t>
  </si>
  <si>
    <t>a</t>
  </si>
  <si>
    <t>d</t>
  </si>
  <si>
    <t>Nr.</t>
  </si>
  <si>
    <t>Összesen:</t>
  </si>
  <si>
    <t>ÖSSZESÍTŐ</t>
  </si>
  <si>
    <t>Durva tereprendezés</t>
  </si>
  <si>
    <t>2. Alépítményi munkák</t>
  </si>
  <si>
    <t>3. Felépítményi munkák</t>
  </si>
  <si>
    <t>ktg</t>
  </si>
  <si>
    <t>m3/km</t>
  </si>
  <si>
    <t>4. Befejező munkák</t>
  </si>
  <si>
    <t>ÚTÉPÍTÉS</t>
  </si>
  <si>
    <t xml:space="preserve">   ÖSSZESÍTŐ</t>
  </si>
  <si>
    <t xml:space="preserve"> ÚTÉPÍTÉS KÖLTSÉGVETÉS</t>
  </si>
  <si>
    <t>1.  Előkészítés, durva tereprendezés, bontási munkák</t>
  </si>
  <si>
    <t>Összesen nettó:</t>
  </si>
  <si>
    <t>Útépítés</t>
  </si>
  <si>
    <t>Járműre rakott föld/törmelék szállítása/deponálása helyszínen (1km)</t>
  </si>
  <si>
    <t>27% ÁFA</t>
  </si>
  <si>
    <t>db</t>
  </si>
  <si>
    <t>Felrakása szállítóeszközre géppel,
I-IV. osztályú talaj</t>
  </si>
  <si>
    <t>Humuszterítés zöldfelületekre épített burkolatok mellett (helyszínen letermelt anyagból)</t>
  </si>
  <si>
    <t>Vízszintes felületek rendezése szegély mellett füvesítés és humusz elterítéssel</t>
  </si>
  <si>
    <t>Kiemelt szegély készítése, 30x25x15 cm szegélyelemekből C12/15 FN helyszíni beton alappal és támasszal, cementhabarcs hézagolással, alapárok kiszedéssel együtt</t>
  </si>
  <si>
    <t>Balatonföldvár lakossági útfelújítás
Erzsébet utca, József Attila utca, Petőfi utca</t>
  </si>
  <si>
    <t>Aszfalt burkolat bontása csatlakozásokhoz, aszfaltvágással</t>
  </si>
  <si>
    <t>Aszfalt burkolat megerősítés építése</t>
  </si>
  <si>
    <t>4 cm vtg. AC11 aszfalt kopóréteg</t>
  </si>
  <si>
    <t>3 cm vtg. AC11 aszfalt kiegyenlítés teljes felületen</t>
  </si>
  <si>
    <t>Nagy méretű, kör alakú közműszerelvények szintbe emelése</t>
  </si>
  <si>
    <t>48x48 méretű víznyelőrács szintre emelése</t>
  </si>
  <si>
    <t>Gáz szerelvény szintre emelése</t>
  </si>
  <si>
    <t>Megvalósulási terv készítése</t>
  </si>
  <si>
    <t>PETŐFI SÁNDOR UTCA</t>
  </si>
  <si>
    <t>ERZSÉBET UTCA</t>
  </si>
  <si>
    <t>Kiemelt és 'K' szegély bontása alépítménnyel együtt</t>
  </si>
  <si>
    <t>Hasított szegély javítása, szintre emelése kibontott szegéllyel, minimális pótlással, betongerendára fektetve, kifugázva</t>
  </si>
  <si>
    <t>Aszfalt burkolat bontása csatlakozásoknál, aszfaltvágással</t>
  </si>
  <si>
    <t>4 cm vtg. AC11 aszfalt kötőréteg</t>
  </si>
  <si>
    <t>K-szegély készítése,25x25x15/10 cm szegélyelemekből C12/15 FN helyszíni beton alappal és támasszal, cementhabarcs hézagolással</t>
  </si>
  <si>
    <t>Nagy méretű hírközlési akna szintbe emelése</t>
  </si>
  <si>
    <t>JÓZSEF ATTILA UTCA I. ütem</t>
  </si>
  <si>
    <t>Nagy méretű kör alakú szerelvények szintbe emelése</t>
  </si>
  <si>
    <t>Erzsébet utca</t>
  </si>
  <si>
    <t>Petőfi Sándor utca</t>
  </si>
  <si>
    <t>József Attila utca I. ütem</t>
  </si>
  <si>
    <t>Összesen bruttó:</t>
  </si>
  <si>
    <t xml:space="preserve"> </t>
  </si>
  <si>
    <t>Aszfalt burkolat teljes helyreállítása</t>
  </si>
  <si>
    <t>Becsült:</t>
  </si>
  <si>
    <t>Járda szakasz felújítása</t>
  </si>
  <si>
    <t>Járda burkolat bontása alépítménnyel együtt</t>
  </si>
  <si>
    <t>4 cm vtg. AC8</t>
  </si>
  <si>
    <t>Kapubehajtók szintre emelése</t>
  </si>
  <si>
    <t>5 cm vtg Ac8 aszfalt kopóréteg</t>
  </si>
  <si>
    <t>20 cm vtg M56 murva kiegyenlítés</t>
  </si>
  <si>
    <t>3 cm vtg. AC11 aszfalt kiegyenlítés teljes felületen ÁTLAG</t>
  </si>
  <si>
    <t>20 cm vtg. M56 murva kiegyenlítés</t>
  </si>
  <si>
    <t>Felfestés készítése parkolóhelyek elválasztásához, fehér színben</t>
  </si>
  <si>
    <t>5 cm vtg. AC11 aszfalt kopóréteg</t>
  </si>
  <si>
    <t>Aszfalt burkolatú parkoló megerősítés építése</t>
  </si>
  <si>
    <t>Aszfalt burkolatú szervizút megerősítés építése</t>
  </si>
  <si>
    <t xml:space="preserve">Parkoló </t>
  </si>
</sst>
</file>

<file path=xl/styles.xml><?xml version="1.0" encoding="utf-8"?>
<styleSheet xmlns="http://schemas.openxmlformats.org/spreadsheetml/2006/main">
  <numFmts count="4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0.000"/>
    <numFmt numFmtId="182" formatCode="0.0000"/>
    <numFmt numFmtId="183" formatCode="0.00000"/>
    <numFmt numFmtId="184" formatCode="#,##0.0"/>
    <numFmt numFmtId="185" formatCode="#,##0.000"/>
    <numFmt numFmtId="186" formatCode="#,##0_ ;[Red]\-#,##0\ "/>
    <numFmt numFmtId="187" formatCode="#,##0_ ;\-#,##0\ "/>
    <numFmt numFmtId="188" formatCode="&quot;Igen&quot;;&quot;Igen&quot;;&quot;Nem&quot;"/>
    <numFmt numFmtId="189" formatCode="&quot;Igaz&quot;;&quot;Igaz&quot;;&quot;Hamis&quot;"/>
    <numFmt numFmtId="190" formatCode="&quot;Be&quot;;&quot;Be&quot;;&quot;Ki&quot;"/>
    <numFmt numFmtId="191" formatCode="#,##0.00\ _F_t"/>
    <numFmt numFmtId="192" formatCode="#,##0\ _F_t"/>
    <numFmt numFmtId="193" formatCode="#,##0.0\ _F_t"/>
    <numFmt numFmtId="194" formatCode="[$€-2]\ #\ ##,000_);[Red]\([$€-2]\ #\ ##,000\)"/>
    <numFmt numFmtId="195" formatCode="_-* #,##0.0\ _F_t_-;\-* #,##0.0\ _F_t_-;_-* &quot;-&quot;??\ _F_t_-;_-@_-"/>
    <numFmt numFmtId="196" formatCode="_-* #,##0\ _F_t_-;\-* #,##0\ _F_t_-;_-* &quot;-&quot;??\ _F_t_-;_-@_-"/>
    <numFmt numFmtId="197" formatCode="_-* #,##0.0\ _F_t_-;\-* #,##0.0\ _F_t_-;_-* &quot;-&quot;?\ _F_t_-;_-@_-"/>
  </numFmts>
  <fonts count="47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MS Sans Serif"/>
      <family val="2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2" fillId="0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192" fontId="8" fillId="0" borderId="13" xfId="0" applyNumberFormat="1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192" fontId="10" fillId="0" borderId="10" xfId="0" applyNumberFormat="1" applyFont="1" applyFill="1" applyBorder="1" applyAlignment="1">
      <alignment/>
    </xf>
    <xf numFmtId="192" fontId="9" fillId="0" borderId="10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0" xfId="0" applyFont="1" applyFill="1" applyBorder="1" applyAlignment="1">
      <alignment vertical="top"/>
    </xf>
    <xf numFmtId="0" fontId="9" fillId="0" borderId="15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top" wrapText="1"/>
    </xf>
    <xf numFmtId="192" fontId="9" fillId="0" borderId="10" xfId="0" applyNumberFormat="1" applyFont="1" applyFill="1" applyBorder="1" applyAlignment="1">
      <alignment horizontal="right"/>
    </xf>
    <xf numFmtId="192" fontId="9" fillId="0" borderId="16" xfId="0" applyNumberFormat="1" applyFont="1" applyFill="1" applyBorder="1" applyAlignment="1">
      <alignment horizontal="right"/>
    </xf>
    <xf numFmtId="49" fontId="8" fillId="0" borderId="17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10" fillId="0" borderId="14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9" fillId="0" borderId="22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/>
    </xf>
    <xf numFmtId="192" fontId="9" fillId="0" borderId="12" xfId="0" applyNumberFormat="1" applyFont="1" applyFill="1" applyBorder="1" applyAlignment="1">
      <alignment horizontal="right"/>
    </xf>
    <xf numFmtId="192" fontId="9" fillId="0" borderId="12" xfId="0" applyNumberFormat="1" applyFont="1" applyFill="1" applyBorder="1" applyAlignment="1">
      <alignment/>
    </xf>
    <xf numFmtId="192" fontId="9" fillId="0" borderId="23" xfId="0" applyNumberFormat="1" applyFont="1" applyFill="1" applyBorder="1" applyAlignment="1">
      <alignment horizontal="right"/>
    </xf>
    <xf numFmtId="192" fontId="8" fillId="0" borderId="24" xfId="0" applyNumberFormat="1" applyFont="1" applyFill="1" applyBorder="1" applyAlignment="1">
      <alignment/>
    </xf>
    <xf numFmtId="3" fontId="10" fillId="0" borderId="0" xfId="4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3" fontId="13" fillId="0" borderId="0" xfId="40" applyNumberFormat="1" applyFont="1" applyFill="1" applyBorder="1" applyAlignment="1">
      <alignment horizontal="right" vertical="top" wrapText="1"/>
    </xf>
    <xf numFmtId="3" fontId="13" fillId="0" borderId="0" xfId="0" applyNumberFormat="1" applyFont="1" applyFill="1" applyBorder="1" applyAlignment="1">
      <alignment horizontal="right" vertical="top" wrapText="1"/>
    </xf>
    <xf numFmtId="3" fontId="13" fillId="0" borderId="0" xfId="40" applyNumberFormat="1" applyFont="1" applyFill="1" applyBorder="1" applyAlignment="1">
      <alignment horizontal="right" vertical="top"/>
    </xf>
    <xf numFmtId="3" fontId="13" fillId="0" borderId="0" xfId="0" applyNumberFormat="1" applyFont="1" applyFill="1" applyBorder="1" applyAlignment="1">
      <alignment horizontal="right" vertical="top"/>
    </xf>
    <xf numFmtId="3" fontId="10" fillId="0" borderId="11" xfId="4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10" fillId="0" borderId="0" xfId="4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0" xfId="40" applyNumberFormat="1" applyFont="1" applyFill="1" applyAlignment="1">
      <alignment horizontal="right"/>
    </xf>
    <xf numFmtId="3" fontId="13" fillId="0" borderId="12" xfId="40" applyNumberFormat="1" applyFont="1" applyFill="1" applyBorder="1" applyAlignment="1">
      <alignment horizontal="center"/>
    </xf>
    <xf numFmtId="3" fontId="13" fillId="0" borderId="12" xfId="0" applyNumberFormat="1" applyFont="1" applyFill="1" applyBorder="1" applyAlignment="1">
      <alignment horizontal="center"/>
    </xf>
    <xf numFmtId="184" fontId="10" fillId="0" borderId="0" xfId="0" applyNumberFormat="1" applyFont="1" applyFill="1" applyBorder="1" applyAlignment="1">
      <alignment horizontal="center" wrapText="1"/>
    </xf>
    <xf numFmtId="184" fontId="13" fillId="0" borderId="0" xfId="0" applyNumberFormat="1" applyFont="1" applyFill="1" applyBorder="1" applyAlignment="1">
      <alignment horizontal="center"/>
    </xf>
    <xf numFmtId="184" fontId="13" fillId="0" borderId="12" xfId="0" applyNumberFormat="1" applyFont="1" applyFill="1" applyBorder="1" applyAlignment="1">
      <alignment horizontal="center"/>
    </xf>
    <xf numFmtId="184" fontId="10" fillId="0" borderId="0" xfId="0" applyNumberFormat="1" applyFont="1" applyFill="1" applyBorder="1" applyAlignment="1">
      <alignment horizontal="right"/>
    </xf>
    <xf numFmtId="184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0" fontId="1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13" fillId="0" borderId="0" xfId="0" applyNumberFormat="1" applyFont="1" applyFill="1" applyAlignment="1">
      <alignment horizontal="left" vertical="top" wrapText="1"/>
    </xf>
    <xf numFmtId="0" fontId="13" fillId="0" borderId="0" xfId="0" applyNumberFormat="1" applyFont="1" applyFill="1" applyBorder="1" applyAlignment="1">
      <alignment horizontal="center" vertical="top" wrapText="1"/>
    </xf>
    <xf numFmtId="0" fontId="13" fillId="0" borderId="0" xfId="0" applyNumberFormat="1" applyFont="1" applyFill="1" applyAlignment="1">
      <alignment horizontal="center" vertical="top"/>
    </xf>
    <xf numFmtId="0" fontId="13" fillId="0" borderId="12" xfId="0" applyNumberFormat="1" applyFont="1" applyFill="1" applyBorder="1" applyAlignment="1">
      <alignment horizontal="center" vertical="top"/>
    </xf>
    <xf numFmtId="0" fontId="13" fillId="0" borderId="0" xfId="0" applyNumberFormat="1" applyFont="1" applyFill="1" applyBorder="1" applyAlignment="1">
      <alignment horizontal="center" vertical="top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 vertical="top" wrapText="1"/>
    </xf>
    <xf numFmtId="0" fontId="13" fillId="0" borderId="0" xfId="0" applyFont="1" applyFill="1" applyAlignment="1">
      <alignment vertical="top"/>
    </xf>
    <xf numFmtId="184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3" fontId="13" fillId="0" borderId="0" xfId="4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right"/>
    </xf>
    <xf numFmtId="3" fontId="13" fillId="0" borderId="24" xfId="40" applyNumberFormat="1" applyFont="1" applyFill="1" applyBorder="1" applyAlignment="1">
      <alignment horizontal="right"/>
    </xf>
    <xf numFmtId="184" fontId="10" fillId="0" borderId="0" xfId="0" applyNumberFormat="1" applyFont="1" applyFill="1" applyAlignment="1">
      <alignment wrapText="1"/>
    </xf>
    <xf numFmtId="3" fontId="10" fillId="0" borderId="11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right" vertical="top" wrapText="1"/>
    </xf>
    <xf numFmtId="3" fontId="10" fillId="0" borderId="0" xfId="0" applyNumberFormat="1" applyFont="1" applyFill="1" applyBorder="1" applyAlignment="1">
      <alignment/>
    </xf>
    <xf numFmtId="2" fontId="1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left"/>
    </xf>
    <xf numFmtId="184" fontId="10" fillId="0" borderId="0" xfId="0" applyNumberFormat="1" applyFont="1" applyFill="1" applyAlignment="1">
      <alignment/>
    </xf>
    <xf numFmtId="0" fontId="9" fillId="0" borderId="15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right"/>
    </xf>
    <xf numFmtId="192" fontId="9" fillId="0" borderId="0" xfId="0" applyNumberFormat="1" applyFont="1" applyFill="1" applyBorder="1" applyAlignment="1">
      <alignment/>
    </xf>
    <xf numFmtId="49" fontId="8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3" fontId="13" fillId="0" borderId="0" xfId="4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wrapText="1"/>
    </xf>
    <xf numFmtId="3" fontId="10" fillId="0" borderId="0" xfId="0" applyNumberFormat="1" applyFont="1" applyFill="1" applyBorder="1" applyAlignment="1">
      <alignment horizontal="right" vertical="top" wrapText="1"/>
    </xf>
    <xf numFmtId="3" fontId="10" fillId="0" borderId="25" xfId="0" applyNumberFormat="1" applyFont="1" applyFill="1" applyBorder="1" applyAlignment="1">
      <alignment/>
    </xf>
    <xf numFmtId="3" fontId="10" fillId="0" borderId="25" xfId="0" applyNumberFormat="1" applyFont="1" applyFill="1" applyBorder="1" applyAlignment="1">
      <alignment horizontal="right"/>
    </xf>
    <xf numFmtId="3" fontId="10" fillId="0" borderId="25" xfId="40" applyNumberFormat="1" applyFont="1" applyFill="1" applyBorder="1" applyAlignment="1">
      <alignment horizontal="right"/>
    </xf>
    <xf numFmtId="192" fontId="10" fillId="0" borderId="0" xfId="0" applyNumberFormat="1" applyFont="1" applyFill="1" applyAlignment="1">
      <alignment/>
    </xf>
    <xf numFmtId="192" fontId="8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3" fontId="10" fillId="0" borderId="11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 vertical="top" wrapText="1"/>
    </xf>
    <xf numFmtId="3" fontId="13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top" wrapText="1"/>
    </xf>
    <xf numFmtId="3" fontId="10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újütemterv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BI-PC\Gabi\mentes\Munka\hora\Ikr&#233;ny\Munka\Kvadra\Kv_sablon%20ke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BI-PC\Gabi\mentes\Munka\hora\Ikr&#233;ny\Amunka\Aprojekt\2002\Praktiker_Zalaeg\2_teljes&#237;t&#233;si%20szakasz\K&#246;lts&#233;gvet&#233;si%20ki&#237;r&#225;sok\&#201;p&#237;t&#233;szet,%20statika,%20&#250;t-%20&#233;s%20kert&#233;p&#237;t&#233;s%20ki&#237;r&#225;s\Zalaegerszeg-ki&#237;r&#225;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arkol&#243;\BF_Erzs&#233;bet,%20J&#243;zsef%20A.%20v&#233;ge%20parkol&#243;_&#225;razatlan_2017-04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rtépítés"/>
      <sheetName val="kert összesítő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lőregyártott vb. szerkezetek"/>
      <sheetName val="Burkolatok"/>
      <sheetName val="Szárazépítészet"/>
      <sheetName val="Álmennyezet"/>
      <sheetName val="Festés, mázolás"/>
      <sheetName val="Földmunkák"/>
      <sheetName val="Felvonulás"/>
      <sheetName val="Beton - vasbeton munkák"/>
      <sheetName val="Kőműves"/>
      <sheetName val="Ipari padló"/>
      <sheetName val="Tetőszigetelés"/>
      <sheetName val="Fém homlokzatok"/>
      <sheetName val="Felülvilágítók"/>
      <sheetName val="Ajtók, kapuk, ablakok"/>
      <sheetName val="főösszesítő"/>
      <sheetName val="Ép. összesítő"/>
      <sheetName val="kiírá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Parkoló"/>
    </sheetNames>
    <sheetDataSet>
      <sheetData sheetId="0">
        <row r="1">
          <cell r="E1" t="str">
            <v>Balatonföldvár Erzsébet és József Attila utca végén parkoló felújítás</v>
          </cell>
        </row>
        <row r="3">
          <cell r="E3" t="str">
            <v>Útépítés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SheetLayoutView="100" zoomScalePageLayoutView="0" workbookViewId="0" topLeftCell="A22">
      <selection activeCell="L39" sqref="L39"/>
    </sheetView>
  </sheetViews>
  <sheetFormatPr defaultColWidth="9.00390625" defaultRowHeight="12.75"/>
  <cols>
    <col min="1" max="1" width="4.625" style="2" customWidth="1"/>
    <col min="2" max="2" width="29.00390625" style="2" customWidth="1"/>
    <col min="3" max="3" width="4.50390625" style="2" customWidth="1"/>
    <col min="4" max="4" width="26.125" style="2" customWidth="1"/>
    <col min="5" max="5" width="5.625" style="2" customWidth="1"/>
    <col min="6" max="6" width="29.875" style="2" customWidth="1"/>
    <col min="7" max="7" width="9.125" style="2" customWidth="1"/>
    <col min="8" max="8" width="3.00390625" style="2" hidden="1" customWidth="1"/>
    <col min="9" max="16384" width="9.375" style="2" customWidth="1"/>
  </cols>
  <sheetData>
    <row r="1" spans="1:8" ht="52.5" customHeight="1">
      <c r="A1" s="14"/>
      <c r="B1" s="14"/>
      <c r="D1" s="65"/>
      <c r="E1" s="113" t="s">
        <v>38</v>
      </c>
      <c r="F1" s="113"/>
      <c r="G1" s="61"/>
      <c r="H1" s="61"/>
    </row>
    <row r="2" spans="1:8" ht="25.5" customHeight="1">
      <c r="A2" s="11"/>
      <c r="B2" s="11"/>
      <c r="D2" s="63" t="s">
        <v>18</v>
      </c>
      <c r="E2" s="114"/>
      <c r="F2" s="114"/>
      <c r="G2" s="61"/>
      <c r="H2" s="61"/>
    </row>
    <row r="3" spans="1:8" ht="12.75" customHeight="1">
      <c r="A3" s="117"/>
      <c r="B3" s="117"/>
      <c r="C3" s="7"/>
      <c r="D3" s="8"/>
      <c r="E3" s="115" t="s">
        <v>30</v>
      </c>
      <c r="F3" s="115"/>
      <c r="H3" s="62"/>
    </row>
    <row r="4" spans="1:6" ht="12.75" customHeight="1">
      <c r="A4" s="4"/>
      <c r="B4" s="118"/>
      <c r="C4" s="118"/>
      <c r="D4" s="118"/>
      <c r="E4" s="119"/>
      <c r="F4" s="119"/>
    </row>
    <row r="5" spans="1:6" ht="20.25">
      <c r="A5" s="116" t="s">
        <v>26</v>
      </c>
      <c r="B5" s="116"/>
      <c r="C5" s="116"/>
      <c r="D5" s="116"/>
      <c r="E5" s="116"/>
      <c r="F5" s="116"/>
    </row>
    <row r="6" spans="1:6" ht="20.25">
      <c r="A6" s="1"/>
      <c r="B6" s="1"/>
      <c r="C6" s="1"/>
      <c r="D6" s="1"/>
      <c r="E6" s="1"/>
      <c r="F6" s="1"/>
    </row>
    <row r="7" spans="1:4" ht="21" thickBot="1">
      <c r="A7" s="99" t="s">
        <v>57</v>
      </c>
      <c r="B7" s="1"/>
      <c r="C7" s="1"/>
      <c r="D7" s="1"/>
    </row>
    <row r="8" spans="1:6" s="3" customFormat="1" ht="15.75" thickBot="1">
      <c r="A8" s="27" t="s">
        <v>16</v>
      </c>
      <c r="B8" s="28" t="s">
        <v>0</v>
      </c>
      <c r="C8" s="29"/>
      <c r="D8" s="29" t="s">
        <v>1</v>
      </c>
      <c r="E8" s="30"/>
      <c r="F8" s="31" t="s">
        <v>2</v>
      </c>
    </row>
    <row r="9" spans="1:6" ht="15">
      <c r="A9" s="32"/>
      <c r="B9" s="33" t="s">
        <v>25</v>
      </c>
      <c r="C9" s="21"/>
      <c r="D9" s="21"/>
      <c r="E9" s="34"/>
      <c r="F9" s="35"/>
    </row>
    <row r="10" spans="1:6" ht="14.25">
      <c r="A10" s="93">
        <v>1</v>
      </c>
      <c r="B10" s="22" t="s">
        <v>19</v>
      </c>
      <c r="C10" s="6"/>
      <c r="D10" s="25"/>
      <c r="E10" s="19"/>
      <c r="F10" s="26"/>
    </row>
    <row r="11" spans="1:6" ht="14.25">
      <c r="A11" s="93">
        <v>2</v>
      </c>
      <c r="B11" s="22" t="s">
        <v>3</v>
      </c>
      <c r="C11" s="6"/>
      <c r="D11" s="25"/>
      <c r="E11" s="19"/>
      <c r="F11" s="26"/>
    </row>
    <row r="12" spans="1:6" s="3" customFormat="1" ht="14.25">
      <c r="A12" s="23">
        <v>3</v>
      </c>
      <c r="B12" s="24" t="s">
        <v>4</v>
      </c>
      <c r="C12" s="6"/>
      <c r="D12" s="25"/>
      <c r="E12" s="20"/>
      <c r="F12" s="26"/>
    </row>
    <row r="13" spans="1:6" s="3" customFormat="1" ht="15" thickBot="1">
      <c r="A13" s="36">
        <v>4</v>
      </c>
      <c r="B13" s="37" t="s">
        <v>6</v>
      </c>
      <c r="C13" s="38"/>
      <c r="D13" s="39"/>
      <c r="E13" s="40"/>
      <c r="F13" s="41"/>
    </row>
    <row r="14" spans="1:6" s="3" customFormat="1" ht="14.25">
      <c r="A14" s="94"/>
      <c r="B14" s="95"/>
      <c r="C14" s="96"/>
      <c r="D14" s="97"/>
      <c r="E14" s="98"/>
      <c r="F14" s="97"/>
    </row>
    <row r="15" spans="1:6" s="3" customFormat="1" ht="14.25">
      <c r="A15" s="94"/>
      <c r="B15" s="95"/>
      <c r="C15" s="96"/>
      <c r="D15" s="97"/>
      <c r="E15" s="98"/>
      <c r="F15" s="97"/>
    </row>
    <row r="16" spans="1:6" s="3" customFormat="1" ht="21" thickBot="1">
      <c r="A16" s="99" t="s">
        <v>58</v>
      </c>
      <c r="B16" s="1"/>
      <c r="C16" s="1"/>
      <c r="D16" s="1"/>
      <c r="E16" s="2"/>
      <c r="F16" s="2"/>
    </row>
    <row r="17" spans="1:6" s="3" customFormat="1" ht="15.75" thickBot="1">
      <c r="A17" s="27" t="s">
        <v>16</v>
      </c>
      <c r="B17" s="28" t="s">
        <v>0</v>
      </c>
      <c r="C17" s="29"/>
      <c r="D17" s="29" t="s">
        <v>1</v>
      </c>
      <c r="E17" s="30"/>
      <c r="F17" s="31" t="s">
        <v>2</v>
      </c>
    </row>
    <row r="18" spans="1:6" s="3" customFormat="1" ht="15">
      <c r="A18" s="32"/>
      <c r="B18" s="33" t="s">
        <v>25</v>
      </c>
      <c r="C18" s="21"/>
      <c r="D18" s="21"/>
      <c r="E18" s="34"/>
      <c r="F18" s="35"/>
    </row>
    <row r="19" spans="1:6" s="3" customFormat="1" ht="14.25">
      <c r="A19" s="93">
        <v>1</v>
      </c>
      <c r="B19" s="22" t="s">
        <v>19</v>
      </c>
      <c r="C19" s="6"/>
      <c r="D19" s="25"/>
      <c r="E19" s="19"/>
      <c r="F19" s="26"/>
    </row>
    <row r="20" spans="1:6" s="3" customFormat="1" ht="14.25">
      <c r="A20" s="93">
        <v>2</v>
      </c>
      <c r="B20" s="22" t="s">
        <v>3</v>
      </c>
      <c r="C20" s="6"/>
      <c r="D20" s="25"/>
      <c r="E20" s="19"/>
      <c r="F20" s="26"/>
    </row>
    <row r="21" spans="1:6" s="3" customFormat="1" ht="14.25">
      <c r="A21" s="23">
        <v>3</v>
      </c>
      <c r="B21" s="24" t="s">
        <v>4</v>
      </c>
      <c r="C21" s="6"/>
      <c r="D21" s="25"/>
      <c r="E21" s="20"/>
      <c r="F21" s="26"/>
    </row>
    <row r="22" spans="1:6" ht="15" thickBot="1">
      <c r="A22" s="36">
        <v>4</v>
      </c>
      <c r="B22" s="37" t="s">
        <v>6</v>
      </c>
      <c r="C22" s="38"/>
      <c r="D22" s="39"/>
      <c r="E22" s="40"/>
      <c r="F22" s="41"/>
    </row>
    <row r="23" spans="4:6" ht="14.25">
      <c r="D23" s="97"/>
      <c r="F23" s="109"/>
    </row>
    <row r="24" spans="4:6" ht="14.25">
      <c r="D24" s="18"/>
      <c r="F24" s="109"/>
    </row>
    <row r="25" spans="1:4" ht="21" thickBot="1">
      <c r="A25" s="99" t="s">
        <v>59</v>
      </c>
      <c r="B25" s="1"/>
      <c r="C25" s="1"/>
      <c r="D25" s="1"/>
    </row>
    <row r="26" spans="1:6" ht="15.75" thickBot="1">
      <c r="A26" s="27" t="s">
        <v>16</v>
      </c>
      <c r="B26" s="28" t="s">
        <v>0</v>
      </c>
      <c r="C26" s="29"/>
      <c r="D26" s="29" t="s">
        <v>1</v>
      </c>
      <c r="E26" s="30"/>
      <c r="F26" s="31" t="s">
        <v>2</v>
      </c>
    </row>
    <row r="27" spans="1:6" ht="15">
      <c r="A27" s="32"/>
      <c r="B27" s="33" t="s">
        <v>25</v>
      </c>
      <c r="C27" s="21"/>
      <c r="D27" s="21"/>
      <c r="E27" s="34"/>
      <c r="F27" s="35"/>
    </row>
    <row r="28" spans="1:6" ht="14.25">
      <c r="A28" s="93">
        <v>1</v>
      </c>
      <c r="B28" s="22" t="s">
        <v>19</v>
      </c>
      <c r="C28" s="6"/>
      <c r="D28" s="25"/>
      <c r="E28" s="19"/>
      <c r="F28" s="26"/>
    </row>
    <row r="29" spans="1:6" ht="14.25">
      <c r="A29" s="93">
        <v>2</v>
      </c>
      <c r="B29" s="22" t="s">
        <v>3</v>
      </c>
      <c r="C29" s="6"/>
      <c r="D29" s="25"/>
      <c r="E29" s="19"/>
      <c r="F29" s="25"/>
    </row>
    <row r="30" spans="1:6" ht="14.25">
      <c r="A30" s="23">
        <v>3</v>
      </c>
      <c r="B30" s="24" t="s">
        <v>4</v>
      </c>
      <c r="C30" s="6"/>
      <c r="D30" s="25"/>
      <c r="E30" s="20"/>
      <c r="F30" s="26"/>
    </row>
    <row r="31" spans="1:6" ht="15" thickBot="1">
      <c r="A31" s="36">
        <v>4</v>
      </c>
      <c r="B31" s="37" t="s">
        <v>6</v>
      </c>
      <c r="C31" s="38"/>
      <c r="D31" s="39"/>
      <c r="E31" s="40"/>
      <c r="F31" s="41"/>
    </row>
    <row r="32" spans="1:6" ht="14.25">
      <c r="A32" s="94"/>
      <c r="B32" s="95"/>
      <c r="C32" s="96"/>
      <c r="D32" s="97"/>
      <c r="E32" s="98"/>
      <c r="F32" s="97"/>
    </row>
    <row r="33" spans="1:6" ht="14.25">
      <c r="A33" s="94"/>
      <c r="B33" s="95"/>
      <c r="C33" s="96"/>
      <c r="D33" s="97"/>
      <c r="E33" s="98"/>
      <c r="F33" s="97"/>
    </row>
    <row r="34" spans="1:6" ht="15.75" thickBot="1">
      <c r="A34" s="112" t="s">
        <v>76</v>
      </c>
      <c r="B34" s="112"/>
      <c r="C34" s="96"/>
      <c r="D34" s="97"/>
      <c r="E34" s="98"/>
      <c r="F34" s="97"/>
    </row>
    <row r="35" spans="1:6" ht="15.75" thickBot="1">
      <c r="A35" s="27" t="s">
        <v>16</v>
      </c>
      <c r="B35" s="28" t="s">
        <v>0</v>
      </c>
      <c r="C35" s="29"/>
      <c r="D35" s="29" t="s">
        <v>1</v>
      </c>
      <c r="E35" s="30"/>
      <c r="F35" s="31" t="s">
        <v>2</v>
      </c>
    </row>
    <row r="36" spans="1:6" ht="15">
      <c r="A36" s="32"/>
      <c r="B36" s="33" t="s">
        <v>25</v>
      </c>
      <c r="C36" s="21"/>
      <c r="D36" s="21"/>
      <c r="E36" s="34"/>
      <c r="F36" s="35"/>
    </row>
    <row r="37" spans="1:6" ht="14.25">
      <c r="A37" s="93">
        <v>1</v>
      </c>
      <c r="B37" s="22" t="s">
        <v>19</v>
      </c>
      <c r="C37" s="6"/>
      <c r="D37" s="25"/>
      <c r="E37" s="19"/>
      <c r="F37" s="26"/>
    </row>
    <row r="38" spans="1:6" ht="14.25">
      <c r="A38" s="93">
        <v>2</v>
      </c>
      <c r="B38" s="22" t="s">
        <v>3</v>
      </c>
      <c r="C38" s="6"/>
      <c r="D38" s="25"/>
      <c r="E38" s="19"/>
      <c r="F38" s="26"/>
    </row>
    <row r="39" spans="1:6" s="5" customFormat="1" ht="15">
      <c r="A39" s="23">
        <v>3</v>
      </c>
      <c r="B39" s="24" t="s">
        <v>4</v>
      </c>
      <c r="C39" s="6"/>
      <c r="D39" s="25"/>
      <c r="E39" s="20"/>
      <c r="F39" s="26"/>
    </row>
    <row r="40" spans="1:6" s="5" customFormat="1" ht="15.75" thickBot="1">
      <c r="A40" s="36">
        <v>4</v>
      </c>
      <c r="B40" s="37" t="s">
        <v>6</v>
      </c>
      <c r="C40" s="38"/>
      <c r="D40" s="39"/>
      <c r="E40" s="40"/>
      <c r="F40" s="41"/>
    </row>
    <row r="41" spans="1:6" s="5" customFormat="1" ht="15">
      <c r="A41" s="94"/>
      <c r="B41" s="95"/>
      <c r="C41" s="96"/>
      <c r="D41" s="97"/>
      <c r="E41" s="98"/>
      <c r="F41" s="97"/>
    </row>
    <row r="42" spans="1:6" s="5" customFormat="1" ht="15">
      <c r="A42" s="94"/>
      <c r="B42" s="95"/>
      <c r="C42" s="96"/>
      <c r="D42" s="97"/>
      <c r="E42" s="98"/>
      <c r="F42" s="97"/>
    </row>
    <row r="43" spans="1:6" s="5" customFormat="1" ht="15">
      <c r="A43" s="94"/>
      <c r="B43" s="95"/>
      <c r="C43" s="96"/>
      <c r="D43" s="97"/>
      <c r="E43" s="98"/>
      <c r="F43" s="97"/>
    </row>
    <row r="44" spans="2:6" s="5" customFormat="1" ht="15.75" thickBot="1">
      <c r="B44" s="5" t="s">
        <v>29</v>
      </c>
      <c r="F44" s="42"/>
    </row>
    <row r="45" spans="2:6" s="5" customFormat="1" ht="16.5" thickBot="1" thickTop="1">
      <c r="B45" s="5" t="s">
        <v>32</v>
      </c>
      <c r="F45" s="17"/>
    </row>
    <row r="46" spans="2:6" ht="16.5" thickBot="1" thickTop="1">
      <c r="B46" s="5" t="s">
        <v>60</v>
      </c>
      <c r="F46" s="42"/>
    </row>
    <row r="47" ht="13.5" thickTop="1"/>
    <row r="49" spans="2:6" ht="15">
      <c r="B49" s="5"/>
      <c r="C49" s="5"/>
      <c r="D49" s="5"/>
      <c r="E49" s="5"/>
      <c r="F49" s="110"/>
    </row>
    <row r="50" spans="2:6" ht="15">
      <c r="B50" s="5"/>
      <c r="C50" s="5"/>
      <c r="D50" s="5"/>
      <c r="E50" s="5"/>
      <c r="F50" s="110"/>
    </row>
    <row r="51" spans="2:6" ht="15">
      <c r="B51" s="5"/>
      <c r="F51" s="110"/>
    </row>
  </sheetData>
  <sheetProtection/>
  <mergeCells count="7">
    <mergeCell ref="A34:B34"/>
    <mergeCell ref="E1:F1"/>
    <mergeCell ref="E2:F2"/>
    <mergeCell ref="E3:F3"/>
    <mergeCell ref="A5:F5"/>
    <mergeCell ref="A3:B3"/>
    <mergeCell ref="B4:F4"/>
  </mergeCells>
  <printOptions horizontalCentered="1"/>
  <pageMargins left="0.2362204724409449" right="0.2362204724409449" top="0.7480314960629921" bottom="0.7480314960629921" header="0.31496062992125984" footer="0.31496062992125984"/>
  <pageSetup blackAndWhite="1" firstPageNumber="2" useFirstPageNumber="1" horizontalDpi="600" verticalDpi="600" orientation="portrait" paperSize="9" scale="78" r:id="rId1"/>
  <colBreaks count="1" manualBreakCount="1">
    <brk id="7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SheetLayoutView="100" zoomScalePageLayoutView="0" workbookViewId="0" topLeftCell="A1">
      <selection activeCell="K23" sqref="K23"/>
    </sheetView>
  </sheetViews>
  <sheetFormatPr defaultColWidth="9.00390625" defaultRowHeight="12.75"/>
  <cols>
    <col min="1" max="1" width="5.625" style="74" bestFit="1" customWidth="1"/>
    <col min="2" max="2" width="37.375" style="13" bestFit="1" customWidth="1"/>
    <col min="3" max="3" width="10.625" style="60" bestFit="1" customWidth="1"/>
    <col min="4" max="4" width="7.875" style="70" customWidth="1"/>
    <col min="5" max="5" width="11.50390625" style="53" customWidth="1"/>
    <col min="6" max="6" width="1.37890625" style="50" customWidth="1"/>
    <col min="7" max="7" width="11.50390625" style="53" customWidth="1"/>
    <col min="8" max="8" width="1.37890625" style="50" customWidth="1"/>
    <col min="9" max="9" width="13.00390625" style="53" customWidth="1"/>
    <col min="10" max="10" width="1.37890625" style="50" customWidth="1"/>
    <col min="11" max="11" width="13.875" style="53" customWidth="1"/>
    <col min="12" max="12" width="9.375" style="2" customWidth="1"/>
    <col min="13" max="13" width="21.00390625" style="2" hidden="1" customWidth="1"/>
    <col min="14" max="16384" width="9.375" style="2" customWidth="1"/>
  </cols>
  <sheetData>
    <row r="1" spans="1:11" ht="49.5" customHeight="1">
      <c r="A1" s="125"/>
      <c r="B1" s="125"/>
      <c r="C1" s="129"/>
      <c r="D1" s="129"/>
      <c r="E1" s="129"/>
      <c r="F1" s="129"/>
      <c r="G1" s="126" t="str">
        <f>+összesítő!E1</f>
        <v>Balatonföldvár lakossági útfelújítás
Erzsébet utca, József Attila utca, Petőfi utca</v>
      </c>
      <c r="H1" s="126"/>
      <c r="I1" s="126"/>
      <c r="J1" s="126"/>
      <c r="K1" s="126"/>
    </row>
    <row r="2" spans="1:11" ht="12.75">
      <c r="A2" s="127"/>
      <c r="B2" s="127"/>
      <c r="C2" s="122" t="s">
        <v>27</v>
      </c>
      <c r="D2" s="122"/>
      <c r="E2" s="122"/>
      <c r="F2" s="122"/>
      <c r="G2" s="128" t="s">
        <v>48</v>
      </c>
      <c r="H2" s="128"/>
      <c r="I2" s="128"/>
      <c r="J2" s="128"/>
      <c r="K2" s="128"/>
    </row>
    <row r="3" spans="1:11" ht="12.75">
      <c r="A3" s="72"/>
      <c r="B3" s="64"/>
      <c r="C3" s="122"/>
      <c r="D3" s="122"/>
      <c r="E3" s="122"/>
      <c r="F3" s="122"/>
      <c r="G3" s="114"/>
      <c r="H3" s="124"/>
      <c r="I3" s="124"/>
      <c r="J3" s="124"/>
      <c r="K3" s="124"/>
    </row>
    <row r="4" spans="1:11" ht="12.75">
      <c r="A4" s="117"/>
      <c r="B4" s="117"/>
      <c r="C4" s="123"/>
      <c r="D4" s="123"/>
      <c r="E4" s="123"/>
      <c r="F4" s="123"/>
      <c r="G4" s="121" t="str">
        <f>+összesítő!E3</f>
        <v>Útépítés</v>
      </c>
      <c r="H4" s="121"/>
      <c r="I4" s="121"/>
      <c r="J4" s="121"/>
      <c r="K4" s="121"/>
    </row>
    <row r="5" spans="1:11" ht="12.75">
      <c r="A5" s="73"/>
      <c r="B5" s="14"/>
      <c r="C5" s="56"/>
      <c r="D5" s="66"/>
      <c r="E5" s="43"/>
      <c r="F5" s="44"/>
      <c r="G5" s="45"/>
      <c r="H5" s="46"/>
      <c r="I5" s="45"/>
      <c r="J5" s="46"/>
      <c r="K5" s="45"/>
    </row>
    <row r="6" spans="2:11" ht="20.25">
      <c r="B6" s="120" t="s">
        <v>28</v>
      </c>
      <c r="C6" s="120"/>
      <c r="D6" s="120"/>
      <c r="E6" s="120"/>
      <c r="F6" s="120"/>
      <c r="G6" s="120"/>
      <c r="H6" s="120"/>
      <c r="I6" s="120"/>
      <c r="J6" s="120"/>
      <c r="K6" s="120"/>
    </row>
    <row r="7" spans="2:11" ht="12.75">
      <c r="B7" s="9"/>
      <c r="C7" s="57"/>
      <c r="D7" s="67"/>
      <c r="E7" s="47"/>
      <c r="F7" s="48"/>
      <c r="G7" s="47"/>
      <c r="H7" s="48"/>
      <c r="I7" s="47"/>
      <c r="J7" s="48"/>
      <c r="K7" s="47"/>
    </row>
    <row r="8" spans="1:11" ht="13.5" thickBot="1">
      <c r="A8" s="75" t="s">
        <v>16</v>
      </c>
      <c r="B8" s="15" t="s">
        <v>9</v>
      </c>
      <c r="C8" s="58" t="s">
        <v>10</v>
      </c>
      <c r="D8" s="68" t="s">
        <v>11</v>
      </c>
      <c r="E8" s="54" t="s">
        <v>14</v>
      </c>
      <c r="F8" s="55"/>
      <c r="G8" s="54" t="s">
        <v>15</v>
      </c>
      <c r="H8" s="55"/>
      <c r="I8" s="54" t="s">
        <v>12</v>
      </c>
      <c r="J8" s="55"/>
      <c r="K8" s="54" t="s">
        <v>13</v>
      </c>
    </row>
    <row r="9" spans="1:11" ht="25.5">
      <c r="A9" s="76">
        <v>1</v>
      </c>
      <c r="B9" s="12" t="s">
        <v>39</v>
      </c>
      <c r="C9" s="59">
        <v>619</v>
      </c>
      <c r="D9" s="69" t="s">
        <v>8</v>
      </c>
      <c r="E9" s="49"/>
      <c r="G9" s="49"/>
      <c r="I9" s="49"/>
      <c r="K9" s="49"/>
    </row>
    <row r="10" spans="1:11" ht="12.75">
      <c r="A10" s="76"/>
      <c r="B10" s="12"/>
      <c r="C10" s="59"/>
      <c r="D10" s="69"/>
      <c r="E10" s="51"/>
      <c r="G10" s="51"/>
      <c r="I10" s="51"/>
      <c r="K10" s="51"/>
    </row>
    <row r="11" spans="1:14" ht="25.5">
      <c r="A11" s="76">
        <v>2</v>
      </c>
      <c r="B11" s="12" t="s">
        <v>34</v>
      </c>
      <c r="C11" s="60">
        <f>C9*0.06</f>
        <v>37.14</v>
      </c>
      <c r="D11" s="70" t="s">
        <v>7</v>
      </c>
      <c r="E11" s="49"/>
      <c r="G11" s="49"/>
      <c r="I11" s="49"/>
      <c r="K11" s="49"/>
      <c r="N11" s="60"/>
    </row>
    <row r="12" spans="1:11" ht="12.75">
      <c r="A12" s="76"/>
      <c r="B12" s="12"/>
      <c r="E12" s="51"/>
      <c r="G12" s="51"/>
      <c r="I12" s="51"/>
      <c r="K12" s="51"/>
    </row>
    <row r="13" spans="1:11" ht="38.25">
      <c r="A13" s="76">
        <v>3</v>
      </c>
      <c r="B13" s="104" t="s">
        <v>31</v>
      </c>
      <c r="C13" s="60">
        <f>C11</f>
        <v>37.14</v>
      </c>
      <c r="D13" s="70" t="s">
        <v>23</v>
      </c>
      <c r="E13" s="49"/>
      <c r="G13" s="49"/>
      <c r="I13" s="49"/>
      <c r="K13" s="49"/>
    </row>
    <row r="14" spans="1:11" ht="12.75">
      <c r="A14" s="76"/>
      <c r="B14" s="12"/>
      <c r="E14" s="51"/>
      <c r="G14" s="51"/>
      <c r="I14" s="51"/>
      <c r="K14" s="51"/>
    </row>
    <row r="15" spans="1:11" s="10" customFormat="1" ht="13.5" thickBot="1">
      <c r="A15" s="74"/>
      <c r="B15" s="79" t="s">
        <v>17</v>
      </c>
      <c r="C15" s="80"/>
      <c r="D15" s="81"/>
      <c r="E15" s="82"/>
      <c r="F15" s="83"/>
      <c r="G15" s="82"/>
      <c r="H15" s="83"/>
      <c r="I15" s="84"/>
      <c r="J15" s="50"/>
      <c r="K15" s="84"/>
    </row>
    <row r="16" spans="1:11" ht="13.5" thickTop="1">
      <c r="A16" s="73"/>
      <c r="B16" s="14"/>
      <c r="C16" s="56"/>
      <c r="D16" s="66"/>
      <c r="E16" s="43"/>
      <c r="F16" s="44"/>
      <c r="G16" s="45"/>
      <c r="H16" s="46"/>
      <c r="I16" s="45"/>
      <c r="J16" s="46"/>
      <c r="K16" s="45"/>
    </row>
    <row r="17" spans="2:11" ht="20.25">
      <c r="B17" s="116" t="s">
        <v>20</v>
      </c>
      <c r="C17" s="116"/>
      <c r="D17" s="116"/>
      <c r="E17" s="116"/>
      <c r="F17" s="116"/>
      <c r="G17" s="116"/>
      <c r="H17" s="116"/>
      <c r="I17" s="116"/>
      <c r="J17" s="116"/>
      <c r="K17" s="116"/>
    </row>
    <row r="18" spans="2:11" ht="12.75">
      <c r="B18" s="9"/>
      <c r="C18" s="57"/>
      <c r="D18" s="67"/>
      <c r="E18" s="47"/>
      <c r="F18" s="48"/>
      <c r="G18" s="47"/>
      <c r="H18" s="48"/>
      <c r="I18" s="47"/>
      <c r="J18" s="48"/>
      <c r="K18" s="47"/>
    </row>
    <row r="19" spans="1:11" ht="13.5" thickBot="1">
      <c r="A19" s="75" t="s">
        <v>16</v>
      </c>
      <c r="B19" s="15" t="s">
        <v>9</v>
      </c>
      <c r="C19" s="58" t="s">
        <v>10</v>
      </c>
      <c r="D19" s="68" t="s">
        <v>11</v>
      </c>
      <c r="E19" s="54" t="s">
        <v>14</v>
      </c>
      <c r="F19" s="55"/>
      <c r="G19" s="54" t="s">
        <v>15</v>
      </c>
      <c r="H19" s="55"/>
      <c r="I19" s="54" t="s">
        <v>12</v>
      </c>
      <c r="J19" s="55"/>
      <c r="K19" s="54" t="s">
        <v>13</v>
      </c>
    </row>
    <row r="20" spans="1:11" s="16" customFormat="1" ht="12.75">
      <c r="A20" s="74"/>
      <c r="B20" s="11"/>
      <c r="C20" s="60"/>
      <c r="D20" s="90"/>
      <c r="E20" s="106"/>
      <c r="F20" s="106"/>
      <c r="G20" s="106"/>
      <c r="H20" s="107"/>
      <c r="I20" s="108"/>
      <c r="J20" s="107"/>
      <c r="K20" s="108"/>
    </row>
    <row r="21" spans="1:11" s="16" customFormat="1" ht="12.75">
      <c r="A21" s="74"/>
      <c r="B21" s="11"/>
      <c r="C21" s="60"/>
      <c r="D21" s="90"/>
      <c r="E21" s="89"/>
      <c r="F21" s="87"/>
      <c r="G21" s="89"/>
      <c r="H21" s="50"/>
      <c r="I21" s="51"/>
      <c r="J21" s="50"/>
      <c r="K21" s="51"/>
    </row>
    <row r="22" spans="1:13" s="16" customFormat="1" ht="12.75">
      <c r="A22" s="74"/>
      <c r="B22" s="11"/>
      <c r="C22" s="60"/>
      <c r="D22" s="90"/>
      <c r="E22" s="51"/>
      <c r="F22" s="50"/>
      <c r="G22" s="89"/>
      <c r="H22" s="50"/>
      <c r="I22" s="51" t="s">
        <v>61</v>
      </c>
      <c r="J22" s="50"/>
      <c r="K22" s="51"/>
      <c r="M22" s="2"/>
    </row>
    <row r="23" spans="1:13" s="10" customFormat="1" ht="13.5" thickBot="1">
      <c r="A23" s="74"/>
      <c r="B23" s="79" t="s">
        <v>17</v>
      </c>
      <c r="C23" s="80"/>
      <c r="D23" s="91"/>
      <c r="E23" s="82"/>
      <c r="F23" s="83"/>
      <c r="G23" s="82"/>
      <c r="H23" s="83"/>
      <c r="I23" s="84"/>
      <c r="J23" s="83"/>
      <c r="K23" s="84"/>
      <c r="M23" s="2"/>
    </row>
    <row r="24" spans="2:11" ht="13.5" thickTop="1">
      <c r="B24" s="14"/>
      <c r="C24" s="56"/>
      <c r="D24" s="66"/>
      <c r="E24" s="43"/>
      <c r="F24" s="44"/>
      <c r="G24" s="45"/>
      <c r="H24" s="46"/>
      <c r="I24" s="45"/>
      <c r="J24" s="46"/>
      <c r="K24" s="45"/>
    </row>
    <row r="25" spans="2:11" ht="20.25">
      <c r="B25" s="116" t="s">
        <v>21</v>
      </c>
      <c r="C25" s="116"/>
      <c r="D25" s="116"/>
      <c r="E25" s="116"/>
      <c r="F25" s="116"/>
      <c r="G25" s="116"/>
      <c r="H25" s="116"/>
      <c r="I25" s="116"/>
      <c r="J25" s="116"/>
      <c r="K25" s="116"/>
    </row>
    <row r="26" spans="2:11" ht="12.75">
      <c r="B26" s="9"/>
      <c r="C26" s="57"/>
      <c r="D26" s="67"/>
      <c r="E26" s="47"/>
      <c r="F26" s="48"/>
      <c r="G26" s="47"/>
      <c r="H26" s="48"/>
      <c r="I26" s="47"/>
      <c r="J26" s="48"/>
      <c r="K26" s="47"/>
    </row>
    <row r="27" spans="1:11" ht="13.5" thickBot="1">
      <c r="A27" s="75" t="s">
        <v>16</v>
      </c>
      <c r="B27" s="15" t="s">
        <v>9</v>
      </c>
      <c r="C27" s="58" t="s">
        <v>10</v>
      </c>
      <c r="D27" s="68" t="s">
        <v>11</v>
      </c>
      <c r="E27" s="54" t="s">
        <v>14</v>
      </c>
      <c r="F27" s="55"/>
      <c r="G27" s="54" t="s">
        <v>15</v>
      </c>
      <c r="H27" s="55"/>
      <c r="I27" s="54" t="s">
        <v>12</v>
      </c>
      <c r="J27" s="55"/>
      <c r="K27" s="54" t="s">
        <v>13</v>
      </c>
    </row>
    <row r="28" spans="1:13" s="16" customFormat="1" ht="12.75">
      <c r="A28" s="78">
        <v>1</v>
      </c>
      <c r="B28" s="11" t="s">
        <v>40</v>
      </c>
      <c r="C28" s="85">
        <v>3081.25</v>
      </c>
      <c r="D28" s="71" t="s">
        <v>8</v>
      </c>
      <c r="E28" s="89"/>
      <c r="F28" s="89"/>
      <c r="G28" s="89"/>
      <c r="H28" s="105"/>
      <c r="I28" s="51"/>
      <c r="J28" s="52"/>
      <c r="K28" s="51"/>
      <c r="M28" s="2"/>
    </row>
    <row r="29" spans="1:13" s="16" customFormat="1" ht="12.75">
      <c r="A29" s="78"/>
      <c r="B29" s="11" t="s">
        <v>41</v>
      </c>
      <c r="C29" s="85">
        <f>C28*0.04</f>
        <v>123.25</v>
      </c>
      <c r="D29" s="71" t="s">
        <v>7</v>
      </c>
      <c r="E29" s="86"/>
      <c r="F29" s="87"/>
      <c r="G29" s="86"/>
      <c r="H29" s="88"/>
      <c r="I29" s="49"/>
      <c r="J29" s="50"/>
      <c r="K29" s="49"/>
      <c r="M29" s="2"/>
    </row>
    <row r="30" spans="1:13" s="16" customFormat="1" ht="25.5">
      <c r="A30" s="78"/>
      <c r="B30" s="11" t="s">
        <v>42</v>
      </c>
      <c r="C30" s="85">
        <f>C28*0.03</f>
        <v>92.4375</v>
      </c>
      <c r="D30" s="71" t="s">
        <v>7</v>
      </c>
      <c r="E30" s="86"/>
      <c r="F30" s="87"/>
      <c r="G30" s="86"/>
      <c r="H30" s="88"/>
      <c r="I30" s="49"/>
      <c r="J30" s="50"/>
      <c r="K30" s="49"/>
      <c r="M30" s="2"/>
    </row>
    <row r="31" spans="1:13" s="16" customFormat="1" ht="12.75">
      <c r="A31" s="78"/>
      <c r="B31" s="11"/>
      <c r="C31" s="85"/>
      <c r="D31" s="71"/>
      <c r="E31" s="89"/>
      <c r="F31" s="87"/>
      <c r="G31" s="89"/>
      <c r="H31" s="88"/>
      <c r="I31" s="51"/>
      <c r="J31" s="50"/>
      <c r="K31" s="51"/>
      <c r="M31" s="2"/>
    </row>
    <row r="32" spans="1:13" s="16" customFormat="1" ht="76.5">
      <c r="A32" s="78">
        <v>2</v>
      </c>
      <c r="B32" s="100" t="s">
        <v>37</v>
      </c>
      <c r="C32" s="92">
        <v>735</v>
      </c>
      <c r="D32" s="71" t="s">
        <v>5</v>
      </c>
      <c r="E32" s="86"/>
      <c r="F32" s="87"/>
      <c r="G32" s="86"/>
      <c r="H32" s="50"/>
      <c r="I32" s="49"/>
      <c r="J32" s="50"/>
      <c r="K32" s="49"/>
      <c r="M32" s="2"/>
    </row>
    <row r="33" spans="1:13" s="16" customFormat="1" ht="12.75">
      <c r="A33" s="78"/>
      <c r="B33" s="100"/>
      <c r="C33" s="92"/>
      <c r="D33" s="71"/>
      <c r="E33" s="89"/>
      <c r="F33" s="87"/>
      <c r="G33" s="89"/>
      <c r="H33" s="50"/>
      <c r="I33" s="51"/>
      <c r="J33" s="50"/>
      <c r="K33" s="51"/>
      <c r="M33" s="2"/>
    </row>
    <row r="34" spans="1:13" s="16" customFormat="1" ht="38.25">
      <c r="A34" s="78">
        <v>3</v>
      </c>
      <c r="B34" s="100" t="s">
        <v>43</v>
      </c>
      <c r="C34" s="92">
        <v>18</v>
      </c>
      <c r="D34" s="71" t="s">
        <v>33</v>
      </c>
      <c r="E34" s="86"/>
      <c r="F34" s="87"/>
      <c r="G34" s="86"/>
      <c r="H34" s="50"/>
      <c r="I34" s="49"/>
      <c r="J34" s="50"/>
      <c r="K34" s="49"/>
      <c r="M34" s="2"/>
    </row>
    <row r="35" spans="1:13" s="16" customFormat="1" ht="12.75">
      <c r="A35" s="78"/>
      <c r="B35" s="100"/>
      <c r="C35" s="92"/>
      <c r="D35" s="71"/>
      <c r="E35" s="89"/>
      <c r="F35" s="87"/>
      <c r="G35" s="89"/>
      <c r="H35" s="50"/>
      <c r="I35" s="51"/>
      <c r="J35" s="50"/>
      <c r="K35" s="51"/>
      <c r="M35" s="2"/>
    </row>
    <row r="36" spans="1:13" s="16" customFormat="1" ht="25.5">
      <c r="A36" s="78">
        <v>4</v>
      </c>
      <c r="B36" s="100" t="s">
        <v>44</v>
      </c>
      <c r="C36" s="92">
        <v>31</v>
      </c>
      <c r="D36" s="71" t="s">
        <v>33</v>
      </c>
      <c r="E36" s="86"/>
      <c r="F36" s="87"/>
      <c r="G36" s="86"/>
      <c r="H36" s="50"/>
      <c r="I36" s="49"/>
      <c r="J36" s="50"/>
      <c r="K36" s="49"/>
      <c r="M36" s="2"/>
    </row>
    <row r="37" spans="1:13" s="16" customFormat="1" ht="12.75">
      <c r="A37" s="78"/>
      <c r="B37" s="100"/>
      <c r="C37" s="92"/>
      <c r="D37" s="71"/>
      <c r="E37" s="89"/>
      <c r="F37" s="87"/>
      <c r="G37" s="89"/>
      <c r="H37" s="50"/>
      <c r="I37" s="51"/>
      <c r="J37" s="50"/>
      <c r="K37" s="51"/>
      <c r="M37" s="2"/>
    </row>
    <row r="38" spans="1:13" s="16" customFormat="1" ht="12.75">
      <c r="A38" s="78">
        <v>5</v>
      </c>
      <c r="B38" s="100" t="s">
        <v>45</v>
      </c>
      <c r="C38" s="92">
        <v>2</v>
      </c>
      <c r="D38" s="71" t="s">
        <v>33</v>
      </c>
      <c r="E38" s="86"/>
      <c r="F38" s="87"/>
      <c r="G38" s="86"/>
      <c r="H38" s="50"/>
      <c r="I38" s="49"/>
      <c r="J38" s="50"/>
      <c r="K38" s="49"/>
      <c r="M38" s="2"/>
    </row>
    <row r="39" spans="1:13" s="16" customFormat="1" ht="12.75">
      <c r="A39" s="78"/>
      <c r="B39" s="100"/>
      <c r="C39" s="92"/>
      <c r="D39" s="71"/>
      <c r="E39" s="89"/>
      <c r="F39" s="87"/>
      <c r="G39" s="89"/>
      <c r="H39" s="50"/>
      <c r="I39" s="51"/>
      <c r="J39" s="50"/>
      <c r="K39" s="51"/>
      <c r="M39" s="2"/>
    </row>
    <row r="40" spans="1:13" s="16" customFormat="1" ht="13.5" thickBot="1">
      <c r="A40" s="77"/>
      <c r="B40" s="79" t="s">
        <v>17</v>
      </c>
      <c r="C40" s="80"/>
      <c r="D40" s="81"/>
      <c r="E40" s="82"/>
      <c r="F40" s="83"/>
      <c r="G40" s="82"/>
      <c r="H40" s="83"/>
      <c r="I40" s="84"/>
      <c r="J40" s="50"/>
      <c r="K40" s="84"/>
      <c r="M40" s="2"/>
    </row>
    <row r="41" spans="1:11" ht="13.5" thickTop="1">
      <c r="A41" s="73"/>
      <c r="B41" s="14"/>
      <c r="C41" s="56"/>
      <c r="D41" s="66"/>
      <c r="E41" s="43"/>
      <c r="F41" s="44"/>
      <c r="G41" s="45"/>
      <c r="H41" s="46"/>
      <c r="I41" s="45"/>
      <c r="J41" s="46"/>
      <c r="K41" s="45"/>
    </row>
    <row r="42" spans="2:11" ht="20.25">
      <c r="B42" s="116" t="s">
        <v>24</v>
      </c>
      <c r="C42" s="116"/>
      <c r="D42" s="116"/>
      <c r="E42" s="116"/>
      <c r="F42" s="116"/>
      <c r="G42" s="116"/>
      <c r="H42" s="116"/>
      <c r="I42" s="116"/>
      <c r="J42" s="116"/>
      <c r="K42" s="116"/>
    </row>
    <row r="43" spans="2:11" ht="12.75">
      <c r="B43" s="9"/>
      <c r="C43" s="57"/>
      <c r="D43" s="67"/>
      <c r="E43" s="47"/>
      <c r="F43" s="48"/>
      <c r="G43" s="47"/>
      <c r="H43" s="48"/>
      <c r="I43" s="47"/>
      <c r="J43" s="48"/>
      <c r="K43" s="47"/>
    </row>
    <row r="44" spans="1:11" ht="13.5" thickBot="1">
      <c r="A44" s="75" t="s">
        <v>16</v>
      </c>
      <c r="B44" s="15" t="s">
        <v>9</v>
      </c>
      <c r="C44" s="58" t="s">
        <v>10</v>
      </c>
      <c r="D44" s="68" t="s">
        <v>11</v>
      </c>
      <c r="E44" s="54" t="s">
        <v>14</v>
      </c>
      <c r="F44" s="55"/>
      <c r="G44" s="54" t="s">
        <v>15</v>
      </c>
      <c r="H44" s="55"/>
      <c r="I44" s="54" t="s">
        <v>12</v>
      </c>
      <c r="J44" s="55"/>
      <c r="K44" s="54" t="s">
        <v>13</v>
      </c>
    </row>
    <row r="45" spans="1:11" ht="38.25">
      <c r="A45" s="76">
        <v>1</v>
      </c>
      <c r="B45" s="14" t="s">
        <v>35</v>
      </c>
      <c r="C45" s="59">
        <f>C47*0.3</f>
        <v>220.5</v>
      </c>
      <c r="D45" s="69" t="s">
        <v>7</v>
      </c>
      <c r="E45" s="86"/>
      <c r="F45" s="87"/>
      <c r="G45" s="86"/>
      <c r="I45" s="49"/>
      <c r="K45" s="49"/>
    </row>
    <row r="46" spans="1:11" ht="12.75">
      <c r="A46" s="76"/>
      <c r="B46" s="101"/>
      <c r="C46" s="59"/>
      <c r="D46" s="69"/>
      <c r="E46" s="102"/>
      <c r="F46" s="103"/>
      <c r="G46" s="102"/>
      <c r="H46" s="103"/>
      <c r="I46" s="102"/>
      <c r="J46" s="103"/>
      <c r="K46" s="102"/>
    </row>
    <row r="47" spans="1:11" ht="38.25">
      <c r="A47" s="76">
        <v>2</v>
      </c>
      <c r="B47" s="14" t="s">
        <v>36</v>
      </c>
      <c r="C47" s="59">
        <v>735</v>
      </c>
      <c r="D47" s="69" t="s">
        <v>8</v>
      </c>
      <c r="E47" s="86"/>
      <c r="F47" s="87"/>
      <c r="G47" s="86"/>
      <c r="I47" s="49"/>
      <c r="K47" s="49"/>
    </row>
    <row r="48" spans="1:11" ht="12.75">
      <c r="A48" s="76"/>
      <c r="B48" s="14"/>
      <c r="C48" s="59"/>
      <c r="D48" s="69"/>
      <c r="E48" s="89"/>
      <c r="F48" s="87"/>
      <c r="G48" s="89"/>
      <c r="I48" s="51"/>
      <c r="K48" s="51"/>
    </row>
    <row r="49" spans="1:12" ht="12.75">
      <c r="A49" s="76">
        <v>3</v>
      </c>
      <c r="B49" s="11" t="s">
        <v>46</v>
      </c>
      <c r="C49" s="85">
        <v>1</v>
      </c>
      <c r="D49" s="71" t="s">
        <v>22</v>
      </c>
      <c r="E49" s="49"/>
      <c r="G49" s="86"/>
      <c r="I49" s="49"/>
      <c r="K49" s="49"/>
      <c r="L49" s="16"/>
    </row>
    <row r="50" spans="2:12" ht="13.5" thickBot="1">
      <c r="B50" s="14"/>
      <c r="I50" s="84"/>
      <c r="K50" s="84"/>
      <c r="L50" s="16"/>
    </row>
    <row r="51" spans="1:12" ht="13.5" thickTop="1">
      <c r="A51" s="78"/>
      <c r="B51" s="79" t="s">
        <v>17</v>
      </c>
      <c r="C51" s="85"/>
      <c r="D51" s="71"/>
      <c r="E51" s="51"/>
      <c r="G51" s="51"/>
      <c r="I51" s="51"/>
      <c r="K51" s="51"/>
      <c r="L51" s="16"/>
    </row>
    <row r="52" spans="2:12" ht="12.75">
      <c r="B52" s="11"/>
      <c r="L52" s="16"/>
    </row>
    <row r="53" ht="12.75">
      <c r="L53" s="16"/>
    </row>
  </sheetData>
  <sheetProtection/>
  <mergeCells count="13">
    <mergeCell ref="A1:B1"/>
    <mergeCell ref="G1:K1"/>
    <mergeCell ref="A2:B2"/>
    <mergeCell ref="G2:K2"/>
    <mergeCell ref="C1:F1"/>
    <mergeCell ref="B25:K25"/>
    <mergeCell ref="B42:K42"/>
    <mergeCell ref="A4:B4"/>
    <mergeCell ref="B6:K6"/>
    <mergeCell ref="G4:K4"/>
    <mergeCell ref="C2:F4"/>
    <mergeCell ref="B17:K17"/>
    <mergeCell ref="G3:K3"/>
  </mergeCells>
  <printOptions horizontalCentered="1"/>
  <pageMargins left="0.15748031496062992" right="0.15748031496062992" top="0.5511811023622047" bottom="0.5118110236220472" header="0.4724409448818898" footer="0.35433070866141736"/>
  <pageSetup firstPageNumber="49" useFirstPageNumber="1" horizontalDpi="600" verticalDpi="600" orientation="portrait" paperSize="9" scale="77" r:id="rId1"/>
  <rowBreaks count="2" manualBreakCount="2">
    <brk id="24" max="9" man="1"/>
    <brk id="5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0"/>
  <sheetViews>
    <sheetView view="pageBreakPreview" zoomScaleSheetLayoutView="100" zoomScalePageLayoutView="0" workbookViewId="0" topLeftCell="A1">
      <selection activeCell="I27" sqref="I27"/>
    </sheetView>
  </sheetViews>
  <sheetFormatPr defaultColWidth="9.00390625" defaultRowHeight="12.75"/>
  <cols>
    <col min="1" max="1" width="5.625" style="74" bestFit="1" customWidth="1"/>
    <col min="2" max="2" width="37.375" style="13" bestFit="1" customWidth="1"/>
    <col min="3" max="3" width="10.625" style="60" bestFit="1" customWidth="1"/>
    <col min="4" max="4" width="7.875" style="70" customWidth="1"/>
    <col min="5" max="5" width="11.50390625" style="53" customWidth="1"/>
    <col min="6" max="6" width="1.37890625" style="50" customWidth="1"/>
    <col min="7" max="7" width="11.50390625" style="53" customWidth="1"/>
    <col min="8" max="8" width="1.37890625" style="50" customWidth="1"/>
    <col min="9" max="9" width="13.00390625" style="53" customWidth="1"/>
    <col min="10" max="10" width="1.37890625" style="50" customWidth="1"/>
    <col min="11" max="11" width="13.875" style="53" customWidth="1"/>
    <col min="12" max="12" width="9.375" style="2" customWidth="1"/>
    <col min="13" max="13" width="21.00390625" style="2" hidden="1" customWidth="1"/>
    <col min="14" max="16384" width="9.375" style="2" customWidth="1"/>
  </cols>
  <sheetData>
    <row r="1" spans="1:11" ht="49.5" customHeight="1">
      <c r="A1" s="125"/>
      <c r="B1" s="125"/>
      <c r="C1" s="129"/>
      <c r="D1" s="129"/>
      <c r="E1" s="129"/>
      <c r="F1" s="129"/>
      <c r="G1" s="126" t="str">
        <f>+összesítő!E1</f>
        <v>Balatonföldvár lakossági útfelújítás
Erzsébet utca, József Attila utca, Petőfi utca</v>
      </c>
      <c r="H1" s="126"/>
      <c r="I1" s="126"/>
      <c r="J1" s="126"/>
      <c r="K1" s="126"/>
    </row>
    <row r="2" spans="1:11" ht="12.75">
      <c r="A2" s="127"/>
      <c r="B2" s="127"/>
      <c r="C2" s="122" t="s">
        <v>27</v>
      </c>
      <c r="D2" s="122"/>
      <c r="E2" s="122"/>
      <c r="F2" s="122"/>
      <c r="G2" s="128" t="s">
        <v>47</v>
      </c>
      <c r="H2" s="128"/>
      <c r="I2" s="128"/>
      <c r="J2" s="128"/>
      <c r="K2" s="128"/>
    </row>
    <row r="3" spans="1:11" ht="12.75">
      <c r="A3" s="72"/>
      <c r="B3" s="64"/>
      <c r="C3" s="122"/>
      <c r="D3" s="122"/>
      <c r="E3" s="122"/>
      <c r="F3" s="122"/>
      <c r="G3" s="114"/>
      <c r="H3" s="124"/>
      <c r="I3" s="124"/>
      <c r="J3" s="124"/>
      <c r="K3" s="124"/>
    </row>
    <row r="4" spans="1:11" ht="12.75">
      <c r="A4" s="117"/>
      <c r="B4" s="117"/>
      <c r="C4" s="123"/>
      <c r="D4" s="123"/>
      <c r="E4" s="123"/>
      <c r="F4" s="123"/>
      <c r="G4" s="121" t="str">
        <f>+összesítő!E3</f>
        <v>Útépítés</v>
      </c>
      <c r="H4" s="121"/>
      <c r="I4" s="121"/>
      <c r="J4" s="121"/>
      <c r="K4" s="121"/>
    </row>
    <row r="5" spans="1:11" ht="12.75">
      <c r="A5" s="73"/>
      <c r="B5" s="14"/>
      <c r="C5" s="56"/>
      <c r="D5" s="66"/>
      <c r="E5" s="43"/>
      <c r="F5" s="44"/>
      <c r="G5" s="45"/>
      <c r="H5" s="46"/>
      <c r="I5" s="45"/>
      <c r="J5" s="46"/>
      <c r="K5" s="45"/>
    </row>
    <row r="6" spans="2:11" ht="20.25">
      <c r="B6" s="120" t="s">
        <v>28</v>
      </c>
      <c r="C6" s="120"/>
      <c r="D6" s="120"/>
      <c r="E6" s="120"/>
      <c r="F6" s="120"/>
      <c r="G6" s="120"/>
      <c r="H6" s="120"/>
      <c r="I6" s="120"/>
      <c r="J6" s="120"/>
      <c r="K6" s="120"/>
    </row>
    <row r="7" spans="2:11" ht="12.75">
      <c r="B7" s="9"/>
      <c r="C7" s="57"/>
      <c r="D7" s="67"/>
      <c r="E7" s="47"/>
      <c r="F7" s="48"/>
      <c r="G7" s="47"/>
      <c r="H7" s="48"/>
      <c r="I7" s="47"/>
      <c r="J7" s="48"/>
      <c r="K7" s="47"/>
    </row>
    <row r="8" spans="1:11" ht="13.5" thickBot="1">
      <c r="A8" s="75" t="s">
        <v>16</v>
      </c>
      <c r="B8" s="15" t="s">
        <v>9</v>
      </c>
      <c r="C8" s="58" t="s">
        <v>10</v>
      </c>
      <c r="D8" s="68" t="s">
        <v>11</v>
      </c>
      <c r="E8" s="54" t="s">
        <v>14</v>
      </c>
      <c r="F8" s="55"/>
      <c r="G8" s="54" t="s">
        <v>15</v>
      </c>
      <c r="H8" s="55"/>
      <c r="I8" s="54" t="s">
        <v>12</v>
      </c>
      <c r="J8" s="55"/>
      <c r="K8" s="54" t="s">
        <v>13</v>
      </c>
    </row>
    <row r="9" spans="1:11" ht="25.5">
      <c r="A9" s="76">
        <v>1</v>
      </c>
      <c r="B9" s="12" t="s">
        <v>49</v>
      </c>
      <c r="C9" s="59">
        <v>156</v>
      </c>
      <c r="D9" s="69" t="s">
        <v>5</v>
      </c>
      <c r="E9" s="49"/>
      <c r="G9" s="49"/>
      <c r="I9" s="49"/>
      <c r="K9" s="49"/>
    </row>
    <row r="10" spans="1:11" ht="12.75">
      <c r="A10" s="76"/>
      <c r="B10" s="12"/>
      <c r="C10" s="59"/>
      <c r="D10" s="69"/>
      <c r="E10" s="51"/>
      <c r="G10" s="51"/>
      <c r="I10" s="51"/>
      <c r="K10" s="51"/>
    </row>
    <row r="11" spans="1:14" ht="51">
      <c r="A11" s="76">
        <v>2</v>
      </c>
      <c r="B11" s="12" t="s">
        <v>50</v>
      </c>
      <c r="C11" s="60">
        <v>330</v>
      </c>
      <c r="D11" s="70" t="s">
        <v>5</v>
      </c>
      <c r="E11" s="49"/>
      <c r="G11" s="49"/>
      <c r="I11" s="49"/>
      <c r="K11" s="49"/>
      <c r="N11" s="60"/>
    </row>
    <row r="12" spans="1:14" ht="12.75">
      <c r="A12" s="76"/>
      <c r="B12" s="12"/>
      <c r="E12" s="51"/>
      <c r="G12" s="51"/>
      <c r="I12" s="51"/>
      <c r="K12" s="51"/>
      <c r="N12" s="60"/>
    </row>
    <row r="13" spans="1:14" ht="25.5">
      <c r="A13" s="76">
        <v>3</v>
      </c>
      <c r="B13" s="12" t="s">
        <v>51</v>
      </c>
      <c r="C13" s="60">
        <v>200</v>
      </c>
      <c r="D13" s="70" t="s">
        <v>8</v>
      </c>
      <c r="E13" s="49"/>
      <c r="G13" s="49"/>
      <c r="I13" s="49"/>
      <c r="K13" s="49"/>
      <c r="N13" s="60"/>
    </row>
    <row r="14" spans="1:14" ht="12.75">
      <c r="A14" s="76"/>
      <c r="B14" s="12"/>
      <c r="E14" s="51"/>
      <c r="G14" s="51"/>
      <c r="I14" s="51"/>
      <c r="K14" s="51"/>
      <c r="N14" s="60"/>
    </row>
    <row r="15" spans="1:14" ht="25.5">
      <c r="A15" s="76">
        <v>4</v>
      </c>
      <c r="B15" s="12" t="s">
        <v>65</v>
      </c>
      <c r="C15" s="60">
        <v>238</v>
      </c>
      <c r="D15" s="70" t="s">
        <v>8</v>
      </c>
      <c r="E15" s="49"/>
      <c r="G15" s="49"/>
      <c r="I15" s="49"/>
      <c r="K15" s="49"/>
      <c r="N15" s="60"/>
    </row>
    <row r="16" spans="1:14" ht="12.75">
      <c r="A16" s="76"/>
      <c r="B16" s="12"/>
      <c r="E16" s="51"/>
      <c r="G16" s="51"/>
      <c r="I16" s="51"/>
      <c r="K16" s="51"/>
      <c r="N16" s="60"/>
    </row>
    <row r="17" spans="1:14" ht="25.5">
      <c r="A17" s="76">
        <v>5</v>
      </c>
      <c r="B17" s="12" t="s">
        <v>34</v>
      </c>
      <c r="C17" s="60">
        <f>(C9*0.13)+(C11*0.11)+(C13*0.06)+(C15*0.3)</f>
        <v>139.98</v>
      </c>
      <c r="D17" s="70" t="s">
        <v>7</v>
      </c>
      <c r="E17" s="49"/>
      <c r="G17" s="49"/>
      <c r="I17" s="49"/>
      <c r="K17" s="49"/>
      <c r="N17" s="60"/>
    </row>
    <row r="18" spans="1:11" ht="12.75">
      <c r="A18" s="76"/>
      <c r="B18" s="12"/>
      <c r="E18" s="51"/>
      <c r="G18" s="51"/>
      <c r="I18" s="51"/>
      <c r="K18" s="51"/>
    </row>
    <row r="19" spans="1:11" ht="38.25">
      <c r="A19" s="76">
        <v>6</v>
      </c>
      <c r="B19" s="104" t="s">
        <v>31</v>
      </c>
      <c r="C19" s="60">
        <f>C17</f>
        <v>139.98</v>
      </c>
      <c r="D19" s="70" t="s">
        <v>23</v>
      </c>
      <c r="E19" s="49"/>
      <c r="G19" s="49"/>
      <c r="I19" s="49"/>
      <c r="K19" s="49"/>
    </row>
    <row r="20" spans="1:11" ht="12.75">
      <c r="A20" s="76"/>
      <c r="B20" s="12"/>
      <c r="E20" s="51"/>
      <c r="G20" s="51"/>
      <c r="I20" s="51"/>
      <c r="K20" s="51"/>
    </row>
    <row r="21" spans="1:11" s="10" customFormat="1" ht="13.5" thickBot="1">
      <c r="A21" s="74"/>
      <c r="B21" s="79" t="s">
        <v>17</v>
      </c>
      <c r="C21" s="80"/>
      <c r="D21" s="81"/>
      <c r="E21" s="82"/>
      <c r="F21" s="83"/>
      <c r="G21" s="82"/>
      <c r="H21" s="83"/>
      <c r="I21" s="84"/>
      <c r="J21" s="50"/>
      <c r="K21" s="84"/>
    </row>
    <row r="22" spans="1:11" ht="13.5" thickTop="1">
      <c r="A22" s="73"/>
      <c r="B22" s="14"/>
      <c r="C22" s="56"/>
      <c r="D22" s="66"/>
      <c r="E22" s="43"/>
      <c r="F22" s="44"/>
      <c r="G22" s="45"/>
      <c r="H22" s="46"/>
      <c r="I22" s="45"/>
      <c r="J22" s="46"/>
      <c r="K22" s="45"/>
    </row>
    <row r="23" spans="2:11" ht="20.25">
      <c r="B23" s="116" t="s">
        <v>20</v>
      </c>
      <c r="C23" s="116"/>
      <c r="D23" s="116"/>
      <c r="E23" s="116"/>
      <c r="F23" s="116"/>
      <c r="G23" s="116"/>
      <c r="H23" s="116"/>
      <c r="I23" s="116"/>
      <c r="J23" s="116"/>
      <c r="K23" s="116"/>
    </row>
    <row r="24" spans="2:11" ht="12.75">
      <c r="B24" s="9"/>
      <c r="C24" s="57"/>
      <c r="D24" s="67"/>
      <c r="E24" s="47"/>
      <c r="F24" s="48"/>
      <c r="G24" s="47"/>
      <c r="H24" s="48"/>
      <c r="I24" s="47"/>
      <c r="J24" s="48"/>
      <c r="K24" s="47"/>
    </row>
    <row r="25" spans="1:11" ht="13.5" thickBot="1">
      <c r="A25" s="75" t="s">
        <v>16</v>
      </c>
      <c r="B25" s="15" t="s">
        <v>9</v>
      </c>
      <c r="C25" s="58" t="s">
        <v>10</v>
      </c>
      <c r="D25" s="68" t="s">
        <v>11</v>
      </c>
      <c r="E25" s="54" t="s">
        <v>14</v>
      </c>
      <c r="F25" s="55"/>
      <c r="G25" s="54" t="s">
        <v>15</v>
      </c>
      <c r="H25" s="55"/>
      <c r="I25" s="54" t="s">
        <v>12</v>
      </c>
      <c r="J25" s="55"/>
      <c r="K25" s="54" t="s">
        <v>13</v>
      </c>
    </row>
    <row r="26" spans="1:13" s="16" customFormat="1" ht="12.75">
      <c r="A26" s="74"/>
      <c r="B26" s="11"/>
      <c r="C26" s="60"/>
      <c r="D26" s="90"/>
      <c r="E26" s="51"/>
      <c r="F26" s="50"/>
      <c r="G26" s="51"/>
      <c r="H26" s="50"/>
      <c r="I26" s="51"/>
      <c r="J26" s="50"/>
      <c r="K26" s="51"/>
      <c r="M26" s="2"/>
    </row>
    <row r="27" spans="1:13" s="10" customFormat="1" ht="13.5" thickBot="1">
      <c r="A27" s="74"/>
      <c r="B27" s="79" t="s">
        <v>17</v>
      </c>
      <c r="C27" s="80"/>
      <c r="D27" s="91"/>
      <c r="E27" s="82"/>
      <c r="F27" s="83"/>
      <c r="G27" s="82"/>
      <c r="H27" s="83"/>
      <c r="I27" s="84"/>
      <c r="J27" s="83"/>
      <c r="K27" s="84"/>
      <c r="M27" s="2"/>
    </row>
    <row r="28" spans="2:11" ht="13.5" thickTop="1">
      <c r="B28" s="14"/>
      <c r="C28" s="56"/>
      <c r="D28" s="66"/>
      <c r="E28" s="43"/>
      <c r="F28" s="44"/>
      <c r="G28" s="45"/>
      <c r="H28" s="46"/>
      <c r="I28" s="45"/>
      <c r="J28" s="46"/>
      <c r="K28" s="45"/>
    </row>
    <row r="29" spans="2:11" ht="20.25">
      <c r="B29" s="116" t="s">
        <v>21</v>
      </c>
      <c r="C29" s="116"/>
      <c r="D29" s="116"/>
      <c r="E29" s="116"/>
      <c r="F29" s="116"/>
      <c r="G29" s="116"/>
      <c r="H29" s="116"/>
      <c r="I29" s="116"/>
      <c r="J29" s="116"/>
      <c r="K29" s="116"/>
    </row>
    <row r="30" spans="2:11" ht="12.75">
      <c r="B30" s="9"/>
      <c r="C30" s="57"/>
      <c r="D30" s="67"/>
      <c r="E30" s="47"/>
      <c r="F30" s="48"/>
      <c r="G30" s="47"/>
      <c r="H30" s="48"/>
      <c r="I30" s="47"/>
      <c r="J30" s="48"/>
      <c r="K30" s="47"/>
    </row>
    <row r="31" spans="1:11" ht="13.5" thickBot="1">
      <c r="A31" s="75" t="s">
        <v>16</v>
      </c>
      <c r="B31" s="15" t="s">
        <v>9</v>
      </c>
      <c r="C31" s="58" t="s">
        <v>10</v>
      </c>
      <c r="D31" s="68" t="s">
        <v>11</v>
      </c>
      <c r="E31" s="54" t="s">
        <v>14</v>
      </c>
      <c r="F31" s="55"/>
      <c r="G31" s="54" t="s">
        <v>15</v>
      </c>
      <c r="H31" s="55"/>
      <c r="I31" s="54" t="s">
        <v>12</v>
      </c>
      <c r="J31" s="55"/>
      <c r="K31" s="54" t="s">
        <v>13</v>
      </c>
    </row>
    <row r="32" spans="1:13" s="16" customFormat="1" ht="12.75">
      <c r="A32" s="78">
        <v>1</v>
      </c>
      <c r="B32" s="11" t="s">
        <v>40</v>
      </c>
      <c r="C32" s="85">
        <f>1732.5-50</f>
        <v>1682.5</v>
      </c>
      <c r="D32" s="71" t="s">
        <v>8</v>
      </c>
      <c r="E32" s="89"/>
      <c r="F32" s="89"/>
      <c r="G32" s="89"/>
      <c r="H32" s="105"/>
      <c r="I32" s="51"/>
      <c r="J32" s="52"/>
      <c r="K32" s="51"/>
      <c r="M32" s="2"/>
    </row>
    <row r="33" spans="1:13" s="16" customFormat="1" ht="12.75">
      <c r="A33" s="78"/>
      <c r="B33" s="11" t="s">
        <v>41</v>
      </c>
      <c r="C33" s="85">
        <f>C32*0.04</f>
        <v>67.3</v>
      </c>
      <c r="D33" s="71" t="s">
        <v>7</v>
      </c>
      <c r="E33" s="86"/>
      <c r="F33" s="87"/>
      <c r="G33" s="86"/>
      <c r="H33" s="88"/>
      <c r="I33" s="49"/>
      <c r="J33" s="50"/>
      <c r="K33" s="49"/>
      <c r="M33" s="2"/>
    </row>
    <row r="34" spans="1:13" s="16" customFormat="1" ht="25.5">
      <c r="A34" s="78"/>
      <c r="B34" s="11" t="s">
        <v>70</v>
      </c>
      <c r="C34" s="85">
        <f>C32*0.03</f>
        <v>50.475</v>
      </c>
      <c r="D34" s="71" t="s">
        <v>7</v>
      </c>
      <c r="E34" s="86"/>
      <c r="F34" s="87"/>
      <c r="G34" s="86"/>
      <c r="H34" s="88"/>
      <c r="I34" s="49"/>
      <c r="J34" s="50"/>
      <c r="K34" s="49"/>
      <c r="M34" s="2"/>
    </row>
    <row r="35" spans="1:13" s="16" customFormat="1" ht="12.75">
      <c r="A35" s="78"/>
      <c r="B35" s="11"/>
      <c r="C35" s="85"/>
      <c r="D35" s="71"/>
      <c r="E35" s="89"/>
      <c r="F35" s="87"/>
      <c r="G35" s="89"/>
      <c r="H35" s="88"/>
      <c r="I35" s="51"/>
      <c r="J35" s="50"/>
      <c r="K35" s="51"/>
      <c r="M35" s="2"/>
    </row>
    <row r="36" spans="1:13" s="16" customFormat="1" ht="12.75">
      <c r="A36" s="78"/>
      <c r="B36" s="11" t="s">
        <v>63</v>
      </c>
      <c r="C36" s="85"/>
      <c r="D36" s="71"/>
      <c r="E36" s="89"/>
      <c r="F36" s="87"/>
      <c r="G36" s="89"/>
      <c r="H36" s="88"/>
      <c r="I36" s="51"/>
      <c r="J36" s="50"/>
      <c r="K36" s="51"/>
      <c r="M36" s="2"/>
    </row>
    <row r="37" spans="1:13" s="16" customFormat="1" ht="12.75">
      <c r="A37" s="78">
        <v>2</v>
      </c>
      <c r="B37" s="11" t="s">
        <v>62</v>
      </c>
      <c r="C37" s="85">
        <v>50</v>
      </c>
      <c r="D37" s="71" t="s">
        <v>8</v>
      </c>
      <c r="E37" s="89"/>
      <c r="F37" s="87"/>
      <c r="G37" s="89"/>
      <c r="H37" s="88"/>
      <c r="I37" s="51"/>
      <c r="J37" s="50"/>
      <c r="K37" s="51"/>
      <c r="M37" s="2"/>
    </row>
    <row r="38" spans="1:13" s="16" customFormat="1" ht="12.75">
      <c r="A38" s="78"/>
      <c r="B38" s="11" t="s">
        <v>41</v>
      </c>
      <c r="C38" s="85">
        <f>C37*0.04</f>
        <v>2</v>
      </c>
      <c r="D38" s="71" t="s">
        <v>7</v>
      </c>
      <c r="E38" s="86"/>
      <c r="F38" s="87"/>
      <c r="G38" s="86"/>
      <c r="H38" s="88"/>
      <c r="I38" s="49"/>
      <c r="J38" s="50"/>
      <c r="K38" s="49"/>
      <c r="M38" s="2"/>
    </row>
    <row r="39" spans="1:13" s="16" customFormat="1" ht="12.75">
      <c r="A39" s="78"/>
      <c r="B39" s="11" t="s">
        <v>52</v>
      </c>
      <c r="C39" s="85">
        <f>C37*0.04</f>
        <v>2</v>
      </c>
      <c r="D39" s="71" t="s">
        <v>7</v>
      </c>
      <c r="E39" s="86"/>
      <c r="F39" s="87"/>
      <c r="G39" s="86"/>
      <c r="H39" s="88"/>
      <c r="I39" s="49"/>
      <c r="J39" s="50"/>
      <c r="K39" s="49"/>
      <c r="M39" s="2"/>
    </row>
    <row r="40" spans="1:13" s="16" customFormat="1" ht="12.75">
      <c r="A40" s="78"/>
      <c r="B40" s="11" t="s">
        <v>71</v>
      </c>
      <c r="C40" s="85">
        <f>C37*0.35</f>
        <v>17.5</v>
      </c>
      <c r="D40" s="71" t="s">
        <v>7</v>
      </c>
      <c r="E40" s="86"/>
      <c r="F40" s="87"/>
      <c r="G40" s="86"/>
      <c r="H40" s="88"/>
      <c r="I40" s="49"/>
      <c r="J40" s="50"/>
      <c r="K40" s="49"/>
      <c r="M40" s="2"/>
    </row>
    <row r="41" spans="1:13" s="16" customFormat="1" ht="12.75">
      <c r="A41" s="78"/>
      <c r="B41" s="11"/>
      <c r="C41" s="85"/>
      <c r="D41" s="71"/>
      <c r="E41" s="89"/>
      <c r="F41" s="87"/>
      <c r="G41" s="89"/>
      <c r="H41" s="88"/>
      <c r="I41" s="51"/>
      <c r="J41" s="50"/>
      <c r="K41" s="51"/>
      <c r="M41" s="2"/>
    </row>
    <row r="42" spans="1:13" s="16" customFormat="1" ht="12.75">
      <c r="A42" s="78">
        <v>3</v>
      </c>
      <c r="B42" s="11" t="s">
        <v>67</v>
      </c>
      <c r="C42" s="85"/>
      <c r="D42" s="71"/>
      <c r="E42" s="89"/>
      <c r="F42" s="87"/>
      <c r="G42" s="89"/>
      <c r="H42" s="88"/>
      <c r="I42" s="51"/>
      <c r="J42" s="50"/>
      <c r="K42" s="51"/>
      <c r="M42" s="2"/>
    </row>
    <row r="43" spans="1:13" s="16" customFormat="1" ht="12.75">
      <c r="A43" s="78"/>
      <c r="B43" s="11" t="s">
        <v>68</v>
      </c>
      <c r="C43" s="85">
        <v>5</v>
      </c>
      <c r="D43" s="71" t="s">
        <v>7</v>
      </c>
      <c r="E43" s="86"/>
      <c r="F43" s="87"/>
      <c r="G43" s="86"/>
      <c r="H43" s="88"/>
      <c r="I43" s="49"/>
      <c r="J43" s="50"/>
      <c r="K43" s="49"/>
      <c r="M43" s="2"/>
    </row>
    <row r="44" spans="1:13" s="16" customFormat="1" ht="12.75">
      <c r="A44" s="78"/>
      <c r="B44" s="11" t="s">
        <v>69</v>
      </c>
      <c r="C44" s="85">
        <v>124</v>
      </c>
      <c r="D44" s="71" t="s">
        <v>7</v>
      </c>
      <c r="E44" s="86"/>
      <c r="F44" s="87"/>
      <c r="G44" s="86"/>
      <c r="H44" s="88"/>
      <c r="I44" s="49"/>
      <c r="J44" s="50"/>
      <c r="K44" s="49"/>
      <c r="M44" s="2"/>
    </row>
    <row r="45" spans="1:13" s="16" customFormat="1" ht="12.75">
      <c r="A45" s="78"/>
      <c r="B45" s="11"/>
      <c r="C45" s="85"/>
      <c r="D45" s="71"/>
      <c r="E45" s="89"/>
      <c r="F45" s="87"/>
      <c r="G45" s="89"/>
      <c r="H45" s="88"/>
      <c r="I45" s="51"/>
      <c r="J45" s="50"/>
      <c r="K45" s="51"/>
      <c r="M45" s="2"/>
    </row>
    <row r="46" spans="1:13" s="16" customFormat="1" ht="12.75">
      <c r="A46" s="78">
        <v>4</v>
      </c>
      <c r="B46" s="11" t="s">
        <v>64</v>
      </c>
      <c r="C46" s="85">
        <v>238</v>
      </c>
      <c r="D46" s="71" t="s">
        <v>8</v>
      </c>
      <c r="E46" s="89"/>
      <c r="F46" s="87"/>
      <c r="G46" s="89"/>
      <c r="H46" s="88"/>
      <c r="I46" s="51"/>
      <c r="J46" s="50"/>
      <c r="K46" s="51"/>
      <c r="M46" s="2"/>
    </row>
    <row r="47" spans="1:13" s="16" customFormat="1" ht="12.75">
      <c r="A47" s="78"/>
      <c r="B47" s="11" t="s">
        <v>66</v>
      </c>
      <c r="C47" s="85">
        <f>C46*0.04</f>
        <v>9.52</v>
      </c>
      <c r="D47" s="71" t="s">
        <v>7</v>
      </c>
      <c r="E47" s="86"/>
      <c r="F47" s="87"/>
      <c r="G47" s="86"/>
      <c r="H47" s="88"/>
      <c r="I47" s="49"/>
      <c r="J47" s="50"/>
      <c r="K47" s="49"/>
      <c r="M47" s="2"/>
    </row>
    <row r="48" spans="1:13" s="16" customFormat="1" ht="12.75">
      <c r="A48" s="78"/>
      <c r="B48" s="11"/>
      <c r="C48" s="85"/>
      <c r="D48" s="71"/>
      <c r="E48" s="89"/>
      <c r="F48" s="87"/>
      <c r="G48" s="89"/>
      <c r="H48" s="88"/>
      <c r="I48" s="51"/>
      <c r="J48" s="50"/>
      <c r="K48" s="51"/>
      <c r="M48" s="2"/>
    </row>
    <row r="49" spans="1:13" s="16" customFormat="1" ht="57.75" customHeight="1">
      <c r="A49" s="78">
        <v>5</v>
      </c>
      <c r="B49" s="11" t="s">
        <v>53</v>
      </c>
      <c r="C49" s="92">
        <v>385</v>
      </c>
      <c r="D49" s="71" t="s">
        <v>5</v>
      </c>
      <c r="E49" s="86"/>
      <c r="F49" s="87"/>
      <c r="G49" s="86"/>
      <c r="H49" s="50"/>
      <c r="I49" s="49"/>
      <c r="J49" s="50"/>
      <c r="K49" s="49"/>
      <c r="M49" s="2"/>
    </row>
    <row r="50" spans="1:13" s="16" customFormat="1" ht="12.75">
      <c r="A50" s="78"/>
      <c r="B50" s="100"/>
      <c r="C50" s="92"/>
      <c r="D50" s="71"/>
      <c r="E50" s="89"/>
      <c r="F50" s="87"/>
      <c r="G50" s="89"/>
      <c r="H50" s="50"/>
      <c r="I50" s="51"/>
      <c r="J50" s="50"/>
      <c r="K50" s="51"/>
      <c r="M50" s="2"/>
    </row>
    <row r="51" spans="1:13" s="16" customFormat="1" ht="25.5">
      <c r="A51" s="78">
        <v>5</v>
      </c>
      <c r="B51" s="100" t="s">
        <v>54</v>
      </c>
      <c r="C51" s="92">
        <v>1</v>
      </c>
      <c r="D51" s="71" t="s">
        <v>33</v>
      </c>
      <c r="E51" s="86"/>
      <c r="F51" s="87"/>
      <c r="G51" s="86"/>
      <c r="H51" s="50"/>
      <c r="I51" s="49"/>
      <c r="J51" s="50"/>
      <c r="K51" s="49"/>
      <c r="M51" s="2"/>
    </row>
    <row r="52" spans="1:13" s="16" customFormat="1" ht="12.75">
      <c r="A52" s="78"/>
      <c r="B52" s="100"/>
      <c r="C52" s="92"/>
      <c r="D52" s="71"/>
      <c r="E52" s="89"/>
      <c r="F52" s="87"/>
      <c r="G52" s="89"/>
      <c r="H52" s="50"/>
      <c r="I52" s="51"/>
      <c r="J52" s="50"/>
      <c r="K52" s="51"/>
      <c r="M52" s="2"/>
    </row>
    <row r="53" spans="1:13" s="16" customFormat="1" ht="25.5">
      <c r="A53" s="78">
        <v>6</v>
      </c>
      <c r="B53" s="100" t="s">
        <v>44</v>
      </c>
      <c r="C53" s="92">
        <v>6</v>
      </c>
      <c r="D53" s="71" t="s">
        <v>33</v>
      </c>
      <c r="E53" s="86"/>
      <c r="F53" s="87"/>
      <c r="G53" s="86"/>
      <c r="H53" s="50"/>
      <c r="I53" s="49"/>
      <c r="J53" s="50"/>
      <c r="K53" s="49"/>
      <c r="M53" s="2"/>
    </row>
    <row r="54" spans="1:13" s="16" customFormat="1" ht="12.75">
      <c r="A54" s="78"/>
      <c r="B54" s="100"/>
      <c r="C54" s="92"/>
      <c r="D54" s="71"/>
      <c r="E54" s="89"/>
      <c r="F54" s="87"/>
      <c r="G54" s="89"/>
      <c r="H54" s="50"/>
      <c r="I54" s="51"/>
      <c r="J54" s="50"/>
      <c r="K54" s="51"/>
      <c r="M54" s="2"/>
    </row>
    <row r="55" spans="1:13" s="16" customFormat="1" ht="12.75">
      <c r="A55" s="78">
        <v>7</v>
      </c>
      <c r="B55" s="100" t="s">
        <v>45</v>
      </c>
      <c r="C55" s="92">
        <v>6</v>
      </c>
      <c r="D55" s="71" t="s">
        <v>33</v>
      </c>
      <c r="E55" s="86"/>
      <c r="F55" s="87"/>
      <c r="G55" s="86"/>
      <c r="H55" s="50"/>
      <c r="I55" s="49"/>
      <c r="J55" s="50"/>
      <c r="K55" s="49"/>
      <c r="M55" s="2"/>
    </row>
    <row r="56" spans="1:13" s="16" customFormat="1" ht="12.75">
      <c r="A56" s="78"/>
      <c r="B56" s="100"/>
      <c r="C56" s="92"/>
      <c r="D56" s="71"/>
      <c r="E56" s="89"/>
      <c r="F56" s="87"/>
      <c r="G56" s="89"/>
      <c r="H56" s="50"/>
      <c r="I56" s="51"/>
      <c r="J56" s="50"/>
      <c r="K56" s="51"/>
      <c r="M56" s="2"/>
    </row>
    <row r="57" spans="1:13" s="16" customFormat="1" ht="13.5" thickBot="1">
      <c r="A57" s="77"/>
      <c r="B57" s="79" t="s">
        <v>17</v>
      </c>
      <c r="C57" s="80"/>
      <c r="D57" s="81"/>
      <c r="E57" s="82"/>
      <c r="F57" s="83"/>
      <c r="G57" s="82"/>
      <c r="H57" s="83"/>
      <c r="I57" s="84"/>
      <c r="J57" s="50"/>
      <c r="K57" s="84"/>
      <c r="M57" s="2"/>
    </row>
    <row r="58" spans="1:11" ht="13.5" thickTop="1">
      <c r="A58" s="73"/>
      <c r="B58" s="14"/>
      <c r="C58" s="56"/>
      <c r="D58" s="66"/>
      <c r="E58" s="43"/>
      <c r="F58" s="44"/>
      <c r="G58" s="45"/>
      <c r="H58" s="46"/>
      <c r="I58" s="45"/>
      <c r="J58" s="46"/>
      <c r="K58" s="45"/>
    </row>
    <row r="59" spans="2:11" ht="20.25">
      <c r="B59" s="116" t="s">
        <v>24</v>
      </c>
      <c r="C59" s="116"/>
      <c r="D59" s="116"/>
      <c r="E59" s="116"/>
      <c r="F59" s="116"/>
      <c r="G59" s="116"/>
      <c r="H59" s="116"/>
      <c r="I59" s="116"/>
      <c r="J59" s="116"/>
      <c r="K59" s="116"/>
    </row>
    <row r="60" spans="2:11" ht="12.75">
      <c r="B60" s="9"/>
      <c r="C60" s="57"/>
      <c r="D60" s="67"/>
      <c r="E60" s="47"/>
      <c r="F60" s="48"/>
      <c r="G60" s="47"/>
      <c r="H60" s="48"/>
      <c r="I60" s="47"/>
      <c r="J60" s="48"/>
      <c r="K60" s="47"/>
    </row>
    <row r="61" spans="1:11" ht="13.5" thickBot="1">
      <c r="A61" s="75" t="s">
        <v>16</v>
      </c>
      <c r="B61" s="15" t="s">
        <v>9</v>
      </c>
      <c r="C61" s="58" t="s">
        <v>10</v>
      </c>
      <c r="D61" s="68" t="s">
        <v>11</v>
      </c>
      <c r="E61" s="54" t="s">
        <v>14</v>
      </c>
      <c r="F61" s="55"/>
      <c r="G61" s="54" t="s">
        <v>15</v>
      </c>
      <c r="H61" s="55"/>
      <c r="I61" s="54" t="s">
        <v>12</v>
      </c>
      <c r="J61" s="55"/>
      <c r="K61" s="54" t="s">
        <v>13</v>
      </c>
    </row>
    <row r="62" spans="1:11" ht="38.25">
      <c r="A62" s="76">
        <v>1</v>
      </c>
      <c r="B62" s="14" t="s">
        <v>35</v>
      </c>
      <c r="C62" s="59">
        <f>C64*0.3</f>
        <v>115.5</v>
      </c>
      <c r="D62" s="69" t="s">
        <v>7</v>
      </c>
      <c r="E62" s="86"/>
      <c r="F62" s="87"/>
      <c r="G62" s="86"/>
      <c r="I62" s="49"/>
      <c r="K62" s="49"/>
    </row>
    <row r="63" spans="1:11" ht="12.75">
      <c r="A63" s="76"/>
      <c r="B63" s="101"/>
      <c r="C63" s="59"/>
      <c r="D63" s="69"/>
      <c r="E63" s="102"/>
      <c r="F63" s="103"/>
      <c r="G63" s="102"/>
      <c r="H63" s="103"/>
      <c r="I63" s="102"/>
      <c r="J63" s="103"/>
      <c r="K63" s="102"/>
    </row>
    <row r="64" spans="1:11" ht="38.25">
      <c r="A64" s="76">
        <v>2</v>
      </c>
      <c r="B64" s="14" t="s">
        <v>36</v>
      </c>
      <c r="C64" s="59">
        <v>385</v>
      </c>
      <c r="D64" s="69" t="s">
        <v>8</v>
      </c>
      <c r="E64" s="86"/>
      <c r="F64" s="87"/>
      <c r="G64" s="86"/>
      <c r="I64" s="49"/>
      <c r="K64" s="49"/>
    </row>
    <row r="65" spans="1:11" ht="12.75">
      <c r="A65" s="76"/>
      <c r="B65" s="14"/>
      <c r="C65" s="59"/>
      <c r="D65" s="69"/>
      <c r="E65" s="89"/>
      <c r="F65" s="87"/>
      <c r="G65" s="89"/>
      <c r="I65" s="51"/>
      <c r="K65" s="51"/>
    </row>
    <row r="66" spans="1:12" ht="12.75">
      <c r="A66" s="76">
        <v>3</v>
      </c>
      <c r="B66" s="11" t="s">
        <v>46</v>
      </c>
      <c r="C66" s="85">
        <v>1</v>
      </c>
      <c r="D66" s="71" t="s">
        <v>22</v>
      </c>
      <c r="E66" s="49"/>
      <c r="G66" s="86"/>
      <c r="I66" s="49"/>
      <c r="K66" s="49"/>
      <c r="L66" s="16"/>
    </row>
    <row r="67" spans="2:12" ht="13.5" thickBot="1">
      <c r="B67" s="14"/>
      <c r="I67" s="84"/>
      <c r="K67" s="84"/>
      <c r="L67" s="16"/>
    </row>
    <row r="68" spans="1:12" ht="13.5" thickTop="1">
      <c r="A68" s="78"/>
      <c r="B68" s="79" t="s">
        <v>17</v>
      </c>
      <c r="C68" s="85"/>
      <c r="D68" s="71"/>
      <c r="E68" s="51"/>
      <c r="G68" s="51"/>
      <c r="I68" s="51"/>
      <c r="K68" s="51"/>
      <c r="L68" s="16"/>
    </row>
    <row r="69" spans="2:12" ht="12.75">
      <c r="B69" s="11"/>
      <c r="L69" s="16"/>
    </row>
    <row r="70" ht="12.75">
      <c r="L70" s="16"/>
    </row>
  </sheetData>
  <sheetProtection/>
  <mergeCells count="13">
    <mergeCell ref="G3:K3"/>
    <mergeCell ref="A4:B4"/>
    <mergeCell ref="G4:K4"/>
    <mergeCell ref="B6:K6"/>
    <mergeCell ref="B23:K23"/>
    <mergeCell ref="B29:K29"/>
    <mergeCell ref="B59:K59"/>
    <mergeCell ref="A1:B1"/>
    <mergeCell ref="C1:F1"/>
    <mergeCell ref="G1:K1"/>
    <mergeCell ref="A2:B2"/>
    <mergeCell ref="C2:F4"/>
    <mergeCell ref="G2:K2"/>
  </mergeCells>
  <printOptions horizontalCentered="1"/>
  <pageMargins left="0.15748031496062992" right="0.15748031496062992" top="0.5511811023622047" bottom="0.5118110236220472" header="0.4724409448818898" footer="0.35433070866141736"/>
  <pageSetup firstPageNumber="49" useFirstPageNumber="1" horizontalDpi="600" verticalDpi="600" orientation="portrait" paperSize="9" scale="77" r:id="rId1"/>
  <rowBreaks count="2" manualBreakCount="2">
    <brk id="28" max="9" man="1"/>
    <brk id="6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SheetLayoutView="100" zoomScalePageLayoutView="0" workbookViewId="0" topLeftCell="A1">
      <selection activeCell="P18" sqref="P18"/>
    </sheetView>
  </sheetViews>
  <sheetFormatPr defaultColWidth="9.00390625" defaultRowHeight="12.75"/>
  <cols>
    <col min="1" max="1" width="5.625" style="74" bestFit="1" customWidth="1"/>
    <col min="2" max="2" width="37.375" style="13" bestFit="1" customWidth="1"/>
    <col min="3" max="3" width="10.625" style="60" bestFit="1" customWidth="1"/>
    <col min="4" max="4" width="7.875" style="70" customWidth="1"/>
    <col min="5" max="5" width="11.50390625" style="53" customWidth="1"/>
    <col min="6" max="6" width="1.37890625" style="50" customWidth="1"/>
    <col min="7" max="7" width="11.50390625" style="53" customWidth="1"/>
    <col min="8" max="8" width="1.37890625" style="50" customWidth="1"/>
    <col min="9" max="9" width="13.00390625" style="53" customWidth="1"/>
    <col min="10" max="10" width="1.37890625" style="50" customWidth="1"/>
    <col min="11" max="11" width="13.875" style="53" customWidth="1"/>
    <col min="12" max="12" width="9.375" style="2" customWidth="1"/>
    <col min="13" max="13" width="21.00390625" style="2" hidden="1" customWidth="1"/>
    <col min="14" max="16384" width="9.375" style="2" customWidth="1"/>
  </cols>
  <sheetData>
    <row r="1" spans="1:11" ht="49.5" customHeight="1">
      <c r="A1" s="125"/>
      <c r="B1" s="125"/>
      <c r="C1" s="129"/>
      <c r="D1" s="129"/>
      <c r="E1" s="129"/>
      <c r="F1" s="129"/>
      <c r="G1" s="126" t="str">
        <f>+összesítő!E1</f>
        <v>Balatonföldvár lakossági útfelújítás
Erzsébet utca, József Attila utca, Petőfi utca</v>
      </c>
      <c r="H1" s="126"/>
      <c r="I1" s="126"/>
      <c r="J1" s="126"/>
      <c r="K1" s="126"/>
    </row>
    <row r="2" spans="1:11" ht="12.75">
      <c r="A2" s="127"/>
      <c r="B2" s="127"/>
      <c r="C2" s="122" t="s">
        <v>27</v>
      </c>
      <c r="D2" s="122"/>
      <c r="E2" s="122"/>
      <c r="F2" s="122"/>
      <c r="G2" s="128" t="s">
        <v>55</v>
      </c>
      <c r="H2" s="128"/>
      <c r="I2" s="128"/>
      <c r="J2" s="128"/>
      <c r="K2" s="128"/>
    </row>
    <row r="3" spans="1:11" ht="12.75">
      <c r="A3" s="72"/>
      <c r="B3" s="64"/>
      <c r="C3" s="122"/>
      <c r="D3" s="122"/>
      <c r="E3" s="122"/>
      <c r="F3" s="122"/>
      <c r="G3" s="114"/>
      <c r="H3" s="124"/>
      <c r="I3" s="124"/>
      <c r="J3" s="124"/>
      <c r="K3" s="124"/>
    </row>
    <row r="4" spans="1:11" ht="12.75">
      <c r="A4" s="117"/>
      <c r="B4" s="117"/>
      <c r="C4" s="123"/>
      <c r="D4" s="123"/>
      <c r="E4" s="123"/>
      <c r="F4" s="123"/>
      <c r="G4" s="121" t="str">
        <f>+összesítő!E3</f>
        <v>Útépítés</v>
      </c>
      <c r="H4" s="121"/>
      <c r="I4" s="121"/>
      <c r="J4" s="121"/>
      <c r="K4" s="121"/>
    </row>
    <row r="5" spans="1:11" ht="12.75">
      <c r="A5" s="73"/>
      <c r="B5" s="14"/>
      <c r="C5" s="56"/>
      <c r="D5" s="66"/>
      <c r="E5" s="43"/>
      <c r="F5" s="44"/>
      <c r="G5" s="45"/>
      <c r="H5" s="46"/>
      <c r="I5" s="45"/>
      <c r="J5" s="46"/>
      <c r="K5" s="45"/>
    </row>
    <row r="6" spans="2:11" ht="20.25">
      <c r="B6" s="120" t="s">
        <v>28</v>
      </c>
      <c r="C6" s="120"/>
      <c r="D6" s="120"/>
      <c r="E6" s="120"/>
      <c r="F6" s="120"/>
      <c r="G6" s="120"/>
      <c r="H6" s="120"/>
      <c r="I6" s="120"/>
      <c r="J6" s="120"/>
      <c r="K6" s="120"/>
    </row>
    <row r="7" spans="2:11" ht="12.75">
      <c r="B7" s="9"/>
      <c r="C7" s="57"/>
      <c r="D7" s="67"/>
      <c r="E7" s="47"/>
      <c r="F7" s="48"/>
      <c r="G7" s="47"/>
      <c r="H7" s="48"/>
      <c r="I7" s="47"/>
      <c r="J7" s="48"/>
      <c r="K7" s="47"/>
    </row>
    <row r="8" spans="1:11" ht="13.5" thickBot="1">
      <c r="A8" s="75" t="s">
        <v>16</v>
      </c>
      <c r="B8" s="15" t="s">
        <v>9</v>
      </c>
      <c r="C8" s="58" t="s">
        <v>10</v>
      </c>
      <c r="D8" s="68" t="s">
        <v>11</v>
      </c>
      <c r="E8" s="54" t="s">
        <v>14</v>
      </c>
      <c r="F8" s="55"/>
      <c r="G8" s="54" t="s">
        <v>15</v>
      </c>
      <c r="H8" s="55"/>
      <c r="I8" s="54" t="s">
        <v>12</v>
      </c>
      <c r="J8" s="55"/>
      <c r="K8" s="54" t="s">
        <v>13</v>
      </c>
    </row>
    <row r="9" spans="1:14" ht="25.5">
      <c r="A9" s="76">
        <v>1</v>
      </c>
      <c r="B9" s="12" t="s">
        <v>51</v>
      </c>
      <c r="C9" s="60">
        <v>100</v>
      </c>
      <c r="D9" s="70" t="s">
        <v>8</v>
      </c>
      <c r="E9" s="49"/>
      <c r="G9" s="49"/>
      <c r="I9" s="49"/>
      <c r="K9" s="49"/>
      <c r="N9" s="60"/>
    </row>
    <row r="10" spans="1:14" ht="12.75">
      <c r="A10" s="76"/>
      <c r="B10" s="12"/>
      <c r="E10" s="51"/>
      <c r="G10" s="51"/>
      <c r="I10" s="51"/>
      <c r="K10" s="51"/>
      <c r="N10" s="60"/>
    </row>
    <row r="11" spans="1:14" ht="25.5">
      <c r="A11" s="76">
        <v>2</v>
      </c>
      <c r="B11" s="12" t="s">
        <v>34</v>
      </c>
      <c r="C11" s="60">
        <f>C9*0.06</f>
        <v>6</v>
      </c>
      <c r="D11" s="70" t="s">
        <v>7</v>
      </c>
      <c r="E11" s="49"/>
      <c r="G11" s="49"/>
      <c r="I11" s="49"/>
      <c r="K11" s="49"/>
      <c r="N11" s="60"/>
    </row>
    <row r="12" spans="1:11" ht="12.75">
      <c r="A12" s="76"/>
      <c r="B12" s="12"/>
      <c r="E12" s="51"/>
      <c r="G12" s="51"/>
      <c r="I12" s="51"/>
      <c r="K12" s="51"/>
    </row>
    <row r="13" spans="1:11" ht="38.25">
      <c r="A13" s="76">
        <v>3</v>
      </c>
      <c r="B13" s="104" t="s">
        <v>31</v>
      </c>
      <c r="C13" s="60">
        <f>C11</f>
        <v>6</v>
      </c>
      <c r="D13" s="70" t="s">
        <v>23</v>
      </c>
      <c r="E13" s="49"/>
      <c r="G13" s="49"/>
      <c r="I13" s="49"/>
      <c r="K13" s="49"/>
    </row>
    <row r="14" spans="1:11" ht="12.75">
      <c r="A14" s="76"/>
      <c r="B14" s="12"/>
      <c r="E14" s="51"/>
      <c r="G14" s="51"/>
      <c r="I14" s="51"/>
      <c r="K14" s="51"/>
    </row>
    <row r="15" spans="1:11" s="10" customFormat="1" ht="13.5" thickBot="1">
      <c r="A15" s="74"/>
      <c r="B15" s="79" t="s">
        <v>17</v>
      </c>
      <c r="C15" s="80"/>
      <c r="D15" s="81"/>
      <c r="E15" s="82"/>
      <c r="F15" s="83"/>
      <c r="G15" s="82"/>
      <c r="H15" s="83"/>
      <c r="I15" s="84"/>
      <c r="J15" s="50"/>
      <c r="K15" s="84"/>
    </row>
    <row r="16" spans="1:11" ht="13.5" thickTop="1">
      <c r="A16" s="73"/>
      <c r="B16" s="14"/>
      <c r="C16" s="56"/>
      <c r="D16" s="66"/>
      <c r="E16" s="43"/>
      <c r="F16" s="44"/>
      <c r="G16" s="45"/>
      <c r="H16" s="46"/>
      <c r="I16" s="45"/>
      <c r="J16" s="46"/>
      <c r="K16" s="45"/>
    </row>
    <row r="17" spans="2:11" ht="20.25">
      <c r="B17" s="116" t="s">
        <v>20</v>
      </c>
      <c r="C17" s="116"/>
      <c r="D17" s="116"/>
      <c r="E17" s="116"/>
      <c r="F17" s="116"/>
      <c r="G17" s="116"/>
      <c r="H17" s="116"/>
      <c r="I17" s="116"/>
      <c r="J17" s="116"/>
      <c r="K17" s="116"/>
    </row>
    <row r="18" spans="2:11" ht="12.75">
      <c r="B18" s="9"/>
      <c r="C18" s="57"/>
      <c r="D18" s="67"/>
      <c r="E18" s="47"/>
      <c r="F18" s="48"/>
      <c r="G18" s="47"/>
      <c r="H18" s="48"/>
      <c r="I18" s="47"/>
      <c r="J18" s="48"/>
      <c r="K18" s="47"/>
    </row>
    <row r="19" spans="1:11" ht="13.5" thickBot="1">
      <c r="A19" s="75" t="s">
        <v>16</v>
      </c>
      <c r="B19" s="15" t="s">
        <v>9</v>
      </c>
      <c r="C19" s="58" t="s">
        <v>10</v>
      </c>
      <c r="D19" s="68" t="s">
        <v>11</v>
      </c>
      <c r="E19" s="54" t="s">
        <v>14</v>
      </c>
      <c r="F19" s="55"/>
      <c r="G19" s="54" t="s">
        <v>15</v>
      </c>
      <c r="H19" s="55"/>
      <c r="I19" s="54" t="s">
        <v>12</v>
      </c>
      <c r="J19" s="55"/>
      <c r="K19" s="54" t="s">
        <v>13</v>
      </c>
    </row>
    <row r="20" spans="1:11" s="16" customFormat="1" ht="12.75">
      <c r="A20" s="74"/>
      <c r="B20" s="11"/>
      <c r="C20" s="60"/>
      <c r="D20" s="90"/>
      <c r="E20" s="108"/>
      <c r="F20" s="107"/>
      <c r="G20" s="108"/>
      <c r="H20" s="107"/>
      <c r="I20" s="108"/>
      <c r="J20" s="107"/>
      <c r="K20" s="108"/>
    </row>
    <row r="21" spans="1:11" s="16" customFormat="1" ht="12.75">
      <c r="A21" s="74"/>
      <c r="B21" s="11"/>
      <c r="C21" s="60"/>
      <c r="D21" s="90"/>
      <c r="E21" s="89"/>
      <c r="F21" s="87"/>
      <c r="G21" s="89"/>
      <c r="H21" s="50"/>
      <c r="I21" s="51"/>
      <c r="J21" s="50"/>
      <c r="K21" s="51"/>
    </row>
    <row r="22" spans="1:13" s="16" customFormat="1" ht="12.75">
      <c r="A22" s="74"/>
      <c r="B22" s="11"/>
      <c r="C22" s="60"/>
      <c r="D22" s="90"/>
      <c r="E22" s="51"/>
      <c r="F22" s="50"/>
      <c r="G22" s="51"/>
      <c r="H22" s="50"/>
      <c r="I22" s="51"/>
      <c r="J22" s="50"/>
      <c r="K22" s="51"/>
      <c r="M22" s="2"/>
    </row>
    <row r="23" spans="1:13" s="10" customFormat="1" ht="13.5" thickBot="1">
      <c r="A23" s="74"/>
      <c r="B23" s="79" t="s">
        <v>17</v>
      </c>
      <c r="C23" s="80"/>
      <c r="D23" s="91"/>
      <c r="E23" s="82"/>
      <c r="F23" s="83"/>
      <c r="G23" s="82"/>
      <c r="H23" s="83"/>
      <c r="I23" s="84"/>
      <c r="J23" s="83"/>
      <c r="K23" s="84"/>
      <c r="M23" s="2"/>
    </row>
    <row r="24" spans="2:11" ht="13.5" thickTop="1">
      <c r="B24" s="14"/>
      <c r="C24" s="56"/>
      <c r="D24" s="66"/>
      <c r="E24" s="43"/>
      <c r="F24" s="44"/>
      <c r="G24" s="45"/>
      <c r="H24" s="46"/>
      <c r="I24" s="45"/>
      <c r="J24" s="46"/>
      <c r="K24" s="45"/>
    </row>
    <row r="25" spans="2:11" ht="20.25">
      <c r="B25" s="116" t="s">
        <v>21</v>
      </c>
      <c r="C25" s="116"/>
      <c r="D25" s="116"/>
      <c r="E25" s="116"/>
      <c r="F25" s="116"/>
      <c r="G25" s="116"/>
      <c r="H25" s="116"/>
      <c r="I25" s="116"/>
      <c r="J25" s="116"/>
      <c r="K25" s="116"/>
    </row>
    <row r="26" spans="2:11" ht="12.75">
      <c r="B26" s="9"/>
      <c r="C26" s="57"/>
      <c r="D26" s="67"/>
      <c r="E26" s="47"/>
      <c r="F26" s="48"/>
      <c r="G26" s="47"/>
      <c r="H26" s="48"/>
      <c r="I26" s="47"/>
      <c r="J26" s="48"/>
      <c r="K26" s="47"/>
    </row>
    <row r="27" spans="1:11" ht="13.5" thickBot="1">
      <c r="A27" s="75" t="s">
        <v>16</v>
      </c>
      <c r="B27" s="15" t="s">
        <v>9</v>
      </c>
      <c r="C27" s="58" t="s">
        <v>10</v>
      </c>
      <c r="D27" s="68" t="s">
        <v>11</v>
      </c>
      <c r="E27" s="54" t="s">
        <v>14</v>
      </c>
      <c r="F27" s="55"/>
      <c r="G27" s="54" t="s">
        <v>15</v>
      </c>
      <c r="H27" s="55"/>
      <c r="I27" s="54" t="s">
        <v>12</v>
      </c>
      <c r="J27" s="55"/>
      <c r="K27" s="54" t="s">
        <v>13</v>
      </c>
    </row>
    <row r="28" spans="1:13" s="16" customFormat="1" ht="12.75">
      <c r="A28" s="78">
        <v>1</v>
      </c>
      <c r="B28" s="11" t="s">
        <v>40</v>
      </c>
      <c r="C28" s="85">
        <v>1327.5</v>
      </c>
      <c r="D28" s="71" t="s">
        <v>8</v>
      </c>
      <c r="E28" s="89"/>
      <c r="F28" s="89"/>
      <c r="G28" s="89"/>
      <c r="H28" s="105"/>
      <c r="I28" s="51"/>
      <c r="J28" s="52"/>
      <c r="K28" s="51"/>
      <c r="M28" s="2"/>
    </row>
    <row r="29" spans="1:13" s="16" customFormat="1" ht="12.75">
      <c r="A29" s="78"/>
      <c r="B29" s="11" t="s">
        <v>41</v>
      </c>
      <c r="C29" s="85">
        <f>C28*0.04</f>
        <v>53.1</v>
      </c>
      <c r="D29" s="71" t="s">
        <v>7</v>
      </c>
      <c r="E29" s="86"/>
      <c r="F29" s="87"/>
      <c r="G29" s="86"/>
      <c r="H29" s="88"/>
      <c r="I29" s="49"/>
      <c r="J29" s="50"/>
      <c r="K29" s="49"/>
      <c r="M29" s="2"/>
    </row>
    <row r="30" spans="1:13" s="16" customFormat="1" ht="25.5">
      <c r="A30" s="78"/>
      <c r="B30" s="11" t="s">
        <v>42</v>
      </c>
      <c r="C30" s="85">
        <f>C28*0.03</f>
        <v>39.824999999999996</v>
      </c>
      <c r="D30" s="71" t="s">
        <v>7</v>
      </c>
      <c r="E30" s="86"/>
      <c r="F30" s="87"/>
      <c r="G30" s="86"/>
      <c r="H30" s="88"/>
      <c r="I30" s="49"/>
      <c r="J30" s="50"/>
      <c r="K30" s="49"/>
      <c r="M30" s="2"/>
    </row>
    <row r="31" spans="1:13" s="16" customFormat="1" ht="12.75">
      <c r="A31" s="78"/>
      <c r="B31" s="11"/>
      <c r="C31" s="85"/>
      <c r="D31" s="71"/>
      <c r="E31" s="89"/>
      <c r="F31" s="87"/>
      <c r="G31" s="89"/>
      <c r="H31" s="88"/>
      <c r="I31" s="51"/>
      <c r="J31" s="50"/>
      <c r="K31" s="51"/>
      <c r="M31" s="2"/>
    </row>
    <row r="32" spans="1:13" s="16" customFormat="1" ht="63.75">
      <c r="A32" s="78">
        <v>2</v>
      </c>
      <c r="B32" s="11" t="s">
        <v>53</v>
      </c>
      <c r="C32" s="92">
        <v>295</v>
      </c>
      <c r="D32" s="71" t="s">
        <v>5</v>
      </c>
      <c r="E32" s="86"/>
      <c r="F32" s="87"/>
      <c r="G32" s="86"/>
      <c r="H32" s="50"/>
      <c r="I32" s="49"/>
      <c r="J32" s="50"/>
      <c r="K32" s="49"/>
      <c r="M32" s="2"/>
    </row>
    <row r="33" spans="1:13" s="16" customFormat="1" ht="12.75">
      <c r="A33" s="78"/>
      <c r="B33" s="11"/>
      <c r="C33" s="92"/>
      <c r="D33" s="71"/>
      <c r="E33" s="89"/>
      <c r="F33" s="87"/>
      <c r="G33" s="89"/>
      <c r="H33" s="50"/>
      <c r="I33" s="51"/>
      <c r="J33" s="50"/>
      <c r="K33" s="51"/>
      <c r="M33" s="2"/>
    </row>
    <row r="34" spans="1:13" s="16" customFormat="1" ht="25.5">
      <c r="A34" s="78">
        <v>3</v>
      </c>
      <c r="B34" s="100" t="s">
        <v>56</v>
      </c>
      <c r="C34" s="92">
        <v>6</v>
      </c>
      <c r="D34" s="71" t="s">
        <v>33</v>
      </c>
      <c r="E34" s="86"/>
      <c r="F34" s="87"/>
      <c r="G34" s="86"/>
      <c r="H34" s="50"/>
      <c r="I34" s="49"/>
      <c r="J34" s="50"/>
      <c r="K34" s="49"/>
      <c r="M34" s="2"/>
    </row>
    <row r="35" spans="1:13" s="16" customFormat="1" ht="12.75">
      <c r="A35" s="78"/>
      <c r="B35" s="100"/>
      <c r="C35" s="92"/>
      <c r="D35" s="71"/>
      <c r="E35" s="89"/>
      <c r="F35" s="87"/>
      <c r="G35" s="89"/>
      <c r="H35" s="50"/>
      <c r="I35" s="51"/>
      <c r="J35" s="50"/>
      <c r="K35" s="51"/>
      <c r="M35" s="2"/>
    </row>
    <row r="36" spans="1:13" s="16" customFormat="1" ht="25.5">
      <c r="A36" s="78">
        <v>4</v>
      </c>
      <c r="B36" s="100" t="s">
        <v>44</v>
      </c>
      <c r="C36" s="92">
        <v>4</v>
      </c>
      <c r="D36" s="71" t="s">
        <v>33</v>
      </c>
      <c r="E36" s="86"/>
      <c r="F36" s="87"/>
      <c r="G36" s="86"/>
      <c r="H36" s="50"/>
      <c r="I36" s="49"/>
      <c r="J36" s="50"/>
      <c r="K36" s="49"/>
      <c r="M36" s="2"/>
    </row>
    <row r="37" spans="1:13" s="16" customFormat="1" ht="12.75">
      <c r="A37" s="78"/>
      <c r="B37" s="100"/>
      <c r="C37" s="92"/>
      <c r="D37" s="71"/>
      <c r="E37" s="89"/>
      <c r="F37" s="87"/>
      <c r="G37" s="89"/>
      <c r="H37" s="50"/>
      <c r="I37" s="51"/>
      <c r="J37" s="50"/>
      <c r="K37" s="51"/>
      <c r="M37" s="2"/>
    </row>
    <row r="38" spans="1:13" s="16" customFormat="1" ht="12.75">
      <c r="A38" s="78">
        <v>5</v>
      </c>
      <c r="B38" s="100" t="s">
        <v>45</v>
      </c>
      <c r="C38" s="92">
        <v>1</v>
      </c>
      <c r="D38" s="71" t="s">
        <v>33</v>
      </c>
      <c r="E38" s="86"/>
      <c r="F38" s="87"/>
      <c r="G38" s="86"/>
      <c r="H38" s="50"/>
      <c r="I38" s="49"/>
      <c r="J38" s="50"/>
      <c r="K38" s="49"/>
      <c r="M38" s="2"/>
    </row>
    <row r="39" spans="1:13" s="16" customFormat="1" ht="12.75">
      <c r="A39" s="78"/>
      <c r="B39" s="100"/>
      <c r="C39" s="92"/>
      <c r="D39" s="71"/>
      <c r="E39" s="89"/>
      <c r="F39" s="87"/>
      <c r="G39" s="89"/>
      <c r="H39" s="50"/>
      <c r="I39" s="51"/>
      <c r="J39" s="50"/>
      <c r="K39" s="51"/>
      <c r="M39" s="2"/>
    </row>
    <row r="40" spans="1:13" s="16" customFormat="1" ht="13.5" thickBot="1">
      <c r="A40" s="77"/>
      <c r="B40" s="79" t="s">
        <v>17</v>
      </c>
      <c r="C40" s="80"/>
      <c r="D40" s="81"/>
      <c r="E40" s="82"/>
      <c r="F40" s="83"/>
      <c r="G40" s="82"/>
      <c r="H40" s="83"/>
      <c r="I40" s="84"/>
      <c r="J40" s="50"/>
      <c r="K40" s="84"/>
      <c r="M40" s="2"/>
    </row>
    <row r="41" spans="1:11" ht="13.5" thickTop="1">
      <c r="A41" s="73"/>
      <c r="B41" s="14"/>
      <c r="C41" s="56"/>
      <c r="D41" s="66"/>
      <c r="E41" s="43"/>
      <c r="F41" s="44"/>
      <c r="G41" s="45"/>
      <c r="H41" s="46"/>
      <c r="I41" s="45"/>
      <c r="J41" s="46"/>
      <c r="K41" s="45"/>
    </row>
    <row r="42" spans="2:11" ht="20.25">
      <c r="B42" s="116" t="s">
        <v>24</v>
      </c>
      <c r="C42" s="116"/>
      <c r="D42" s="116"/>
      <c r="E42" s="116"/>
      <c r="F42" s="116"/>
      <c r="G42" s="116"/>
      <c r="H42" s="116"/>
      <c r="I42" s="116"/>
      <c r="J42" s="116"/>
      <c r="K42" s="116"/>
    </row>
    <row r="43" spans="2:11" ht="12.75">
      <c r="B43" s="9"/>
      <c r="C43" s="57"/>
      <c r="D43" s="67"/>
      <c r="E43" s="47"/>
      <c r="F43" s="48"/>
      <c r="G43" s="47"/>
      <c r="H43" s="48"/>
      <c r="I43" s="47"/>
      <c r="J43" s="48"/>
      <c r="K43" s="47"/>
    </row>
    <row r="44" spans="1:11" ht="13.5" thickBot="1">
      <c r="A44" s="75" t="s">
        <v>16</v>
      </c>
      <c r="B44" s="15" t="s">
        <v>9</v>
      </c>
      <c r="C44" s="58" t="s">
        <v>10</v>
      </c>
      <c r="D44" s="68" t="s">
        <v>11</v>
      </c>
      <c r="E44" s="54" t="s">
        <v>14</v>
      </c>
      <c r="F44" s="55"/>
      <c r="G44" s="54" t="s">
        <v>15</v>
      </c>
      <c r="H44" s="55"/>
      <c r="I44" s="54" t="s">
        <v>12</v>
      </c>
      <c r="J44" s="55"/>
      <c r="K44" s="54" t="s">
        <v>13</v>
      </c>
    </row>
    <row r="45" spans="1:11" ht="38.25">
      <c r="A45" s="76">
        <v>1</v>
      </c>
      <c r="B45" s="14" t="s">
        <v>35</v>
      </c>
      <c r="C45" s="59">
        <f>C47*0.3</f>
        <v>88.5</v>
      </c>
      <c r="D45" s="69" t="s">
        <v>7</v>
      </c>
      <c r="E45" s="86"/>
      <c r="F45" s="87"/>
      <c r="G45" s="86"/>
      <c r="I45" s="49"/>
      <c r="K45" s="49"/>
    </row>
    <row r="46" spans="1:11" ht="12.75">
      <c r="A46" s="76"/>
      <c r="B46" s="101"/>
      <c r="C46" s="59"/>
      <c r="D46" s="69"/>
      <c r="E46" s="102"/>
      <c r="F46" s="103"/>
      <c r="G46" s="102"/>
      <c r="H46" s="103"/>
      <c r="I46" s="102"/>
      <c r="J46" s="103"/>
      <c r="K46" s="102"/>
    </row>
    <row r="47" spans="1:11" ht="38.25">
      <c r="A47" s="76">
        <v>2</v>
      </c>
      <c r="B47" s="14" t="s">
        <v>36</v>
      </c>
      <c r="C47" s="59">
        <v>295</v>
      </c>
      <c r="D47" s="69" t="s">
        <v>8</v>
      </c>
      <c r="E47" s="86"/>
      <c r="F47" s="87"/>
      <c r="G47" s="86"/>
      <c r="I47" s="49"/>
      <c r="K47" s="49"/>
    </row>
    <row r="48" spans="1:11" ht="12.75">
      <c r="A48" s="76"/>
      <c r="B48" s="14"/>
      <c r="C48" s="59"/>
      <c r="D48" s="69"/>
      <c r="E48" s="89"/>
      <c r="F48" s="87"/>
      <c r="G48" s="89"/>
      <c r="I48" s="51"/>
      <c r="K48" s="51"/>
    </row>
    <row r="49" spans="1:12" ht="12.75">
      <c r="A49" s="76">
        <v>3</v>
      </c>
      <c r="B49" s="11" t="s">
        <v>46</v>
      </c>
      <c r="C49" s="85">
        <v>1</v>
      </c>
      <c r="D49" s="71" t="s">
        <v>22</v>
      </c>
      <c r="E49" s="49"/>
      <c r="G49" s="86"/>
      <c r="I49" s="49"/>
      <c r="K49" s="49"/>
      <c r="L49" s="16"/>
    </row>
    <row r="50" spans="2:12" ht="13.5" thickBot="1">
      <c r="B50" s="14"/>
      <c r="I50" s="84"/>
      <c r="K50" s="84"/>
      <c r="L50" s="16"/>
    </row>
    <row r="51" spans="1:12" ht="13.5" thickTop="1">
      <c r="A51" s="78"/>
      <c r="B51" s="79" t="s">
        <v>17</v>
      </c>
      <c r="C51" s="85"/>
      <c r="D51" s="71"/>
      <c r="E51" s="51"/>
      <c r="G51" s="51"/>
      <c r="I51" s="51"/>
      <c r="K51" s="51"/>
      <c r="L51" s="16"/>
    </row>
    <row r="52" spans="2:12" ht="12.75">
      <c r="B52" s="11"/>
      <c r="L52" s="16"/>
    </row>
    <row r="53" ht="12.75">
      <c r="L53" s="16"/>
    </row>
  </sheetData>
  <sheetProtection/>
  <mergeCells count="13">
    <mergeCell ref="G3:K3"/>
    <mergeCell ref="A4:B4"/>
    <mergeCell ref="G4:K4"/>
    <mergeCell ref="B6:K6"/>
    <mergeCell ref="B17:K17"/>
    <mergeCell ref="B25:K25"/>
    <mergeCell ref="B42:K42"/>
    <mergeCell ref="A1:B1"/>
    <mergeCell ref="C1:F1"/>
    <mergeCell ref="G1:K1"/>
    <mergeCell ref="A2:B2"/>
    <mergeCell ref="C2:F4"/>
    <mergeCell ref="G2:K2"/>
  </mergeCells>
  <printOptions horizontalCentered="1"/>
  <pageMargins left="0.15748031496062992" right="0.15748031496062992" top="0.5511811023622047" bottom="0.5118110236220472" header="0.4724409448818898" footer="0.35433070866141736"/>
  <pageSetup firstPageNumber="49" useFirstPageNumber="1" horizontalDpi="600" verticalDpi="600" orientation="portrait" paperSize="9" scale="77" r:id="rId1"/>
  <rowBreaks count="2" manualBreakCount="2">
    <brk id="24" max="9" man="1"/>
    <brk id="5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view="pageBreakPreview" zoomScaleSheetLayoutView="100" zoomScalePageLayoutView="0" workbookViewId="0" topLeftCell="A31">
      <selection activeCell="B51" sqref="B51"/>
    </sheetView>
  </sheetViews>
  <sheetFormatPr defaultColWidth="9.00390625" defaultRowHeight="12.75"/>
  <cols>
    <col min="1" max="1" width="5.625" style="74" customWidth="1"/>
    <col min="2" max="2" width="37.375" style="13" customWidth="1"/>
    <col min="3" max="3" width="10.625" style="60" customWidth="1"/>
    <col min="4" max="4" width="7.875" style="70" customWidth="1"/>
    <col min="5" max="5" width="11.50390625" style="53" customWidth="1"/>
    <col min="6" max="6" width="1.37890625" style="50" customWidth="1"/>
    <col min="7" max="7" width="11.50390625" style="53" customWidth="1"/>
    <col min="8" max="8" width="1.37890625" style="50" customWidth="1"/>
    <col min="9" max="9" width="13.00390625" style="53" customWidth="1"/>
    <col min="10" max="10" width="1.37890625" style="50" customWidth="1"/>
    <col min="11" max="11" width="13.875" style="53" customWidth="1"/>
    <col min="12" max="12" width="9.375" style="2" customWidth="1"/>
    <col min="13" max="13" width="21.00390625" style="2" hidden="1" customWidth="1"/>
    <col min="14" max="16384" width="9.375" style="2" customWidth="1"/>
  </cols>
  <sheetData>
    <row r="1" spans="1:11" ht="49.5" customHeight="1">
      <c r="A1" s="125"/>
      <c r="B1" s="125"/>
      <c r="C1" s="129"/>
      <c r="D1" s="129"/>
      <c r="E1" s="129"/>
      <c r="F1" s="129"/>
      <c r="G1" s="126" t="str">
        <f>+'[3]összesítő'!E1</f>
        <v>Balatonföldvár Erzsébet és József Attila utca végén parkoló felújítás</v>
      </c>
      <c r="H1" s="126"/>
      <c r="I1" s="126"/>
      <c r="J1" s="126"/>
      <c r="K1" s="126"/>
    </row>
    <row r="2" spans="1:11" ht="12.75">
      <c r="A2" s="127"/>
      <c r="B2" s="127"/>
      <c r="C2" s="122" t="s">
        <v>27</v>
      </c>
      <c r="D2" s="122"/>
      <c r="E2" s="122"/>
      <c r="F2" s="122"/>
      <c r="G2" s="128"/>
      <c r="H2" s="128"/>
      <c r="I2" s="128"/>
      <c r="J2" s="128"/>
      <c r="K2" s="128"/>
    </row>
    <row r="3" spans="1:11" ht="12.75">
      <c r="A3" s="72"/>
      <c r="B3" s="64"/>
      <c r="C3" s="122"/>
      <c r="D3" s="122"/>
      <c r="E3" s="122"/>
      <c r="F3" s="122"/>
      <c r="G3" s="114"/>
      <c r="H3" s="124"/>
      <c r="I3" s="124"/>
      <c r="J3" s="124"/>
      <c r="K3" s="124"/>
    </row>
    <row r="4" spans="1:11" ht="12.75">
      <c r="A4" s="117"/>
      <c r="B4" s="117"/>
      <c r="C4" s="123"/>
      <c r="D4" s="123"/>
      <c r="E4" s="123"/>
      <c r="F4" s="123"/>
      <c r="G4" s="121" t="str">
        <f>+'[3]összesítő'!E3</f>
        <v>Útépítés</v>
      </c>
      <c r="H4" s="121"/>
      <c r="I4" s="121"/>
      <c r="J4" s="121"/>
      <c r="K4" s="121"/>
    </row>
    <row r="5" spans="1:11" ht="12.75">
      <c r="A5" s="73"/>
      <c r="B5" s="14"/>
      <c r="C5" s="56"/>
      <c r="D5" s="66"/>
      <c r="E5" s="43"/>
      <c r="F5" s="44"/>
      <c r="G5" s="45"/>
      <c r="H5" s="46"/>
      <c r="I5" s="45"/>
      <c r="J5" s="46"/>
      <c r="K5" s="45"/>
    </row>
    <row r="6" spans="2:11" ht="20.25">
      <c r="B6" s="120" t="s">
        <v>28</v>
      </c>
      <c r="C6" s="120"/>
      <c r="D6" s="120"/>
      <c r="E6" s="120"/>
      <c r="F6" s="120"/>
      <c r="G6" s="120"/>
      <c r="H6" s="120"/>
      <c r="I6" s="120"/>
      <c r="J6" s="120"/>
      <c r="K6" s="120"/>
    </row>
    <row r="7" spans="2:11" ht="12.75">
      <c r="B7" s="9"/>
      <c r="C7" s="57"/>
      <c r="D7" s="67"/>
      <c r="E7" s="47"/>
      <c r="F7" s="48"/>
      <c r="G7" s="47"/>
      <c r="H7" s="48"/>
      <c r="I7" s="47"/>
      <c r="J7" s="48"/>
      <c r="K7" s="47"/>
    </row>
    <row r="8" spans="1:11" ht="13.5" thickBot="1">
      <c r="A8" s="75" t="s">
        <v>16</v>
      </c>
      <c r="B8" s="15" t="s">
        <v>9</v>
      </c>
      <c r="C8" s="58" t="s">
        <v>10</v>
      </c>
      <c r="D8" s="68" t="s">
        <v>11</v>
      </c>
      <c r="E8" s="54" t="s">
        <v>14</v>
      </c>
      <c r="F8" s="55"/>
      <c r="G8" s="54" t="s">
        <v>15</v>
      </c>
      <c r="H8" s="55"/>
      <c r="I8" s="54" t="s">
        <v>12</v>
      </c>
      <c r="J8" s="55"/>
      <c r="K8" s="54" t="s">
        <v>13</v>
      </c>
    </row>
    <row r="9" spans="1:11" ht="25.5">
      <c r="A9" s="76">
        <v>1</v>
      </c>
      <c r="B9" s="12" t="s">
        <v>39</v>
      </c>
      <c r="C9" s="59">
        <v>100</v>
      </c>
      <c r="D9" s="69" t="s">
        <v>8</v>
      </c>
      <c r="E9" s="49"/>
      <c r="G9" s="49"/>
      <c r="I9" s="49"/>
      <c r="K9" s="49"/>
    </row>
    <row r="10" spans="1:11" ht="12.75">
      <c r="A10" s="76"/>
      <c r="B10" s="12"/>
      <c r="C10" s="59"/>
      <c r="D10" s="69"/>
      <c r="E10" s="51"/>
      <c r="G10" s="51"/>
      <c r="I10" s="51"/>
      <c r="K10" s="51"/>
    </row>
    <row r="11" spans="1:14" ht="25.5">
      <c r="A11" s="76">
        <v>2</v>
      </c>
      <c r="B11" s="12" t="s">
        <v>34</v>
      </c>
      <c r="C11" s="60">
        <f>100*0.07</f>
        <v>7.000000000000001</v>
      </c>
      <c r="D11" s="70" t="s">
        <v>7</v>
      </c>
      <c r="E11" s="49"/>
      <c r="G11" s="49"/>
      <c r="I11" s="49"/>
      <c r="K11" s="49"/>
      <c r="N11" s="60"/>
    </row>
    <row r="12" spans="1:11" ht="12.75">
      <c r="A12" s="76"/>
      <c r="B12" s="12"/>
      <c r="E12" s="51"/>
      <c r="G12" s="51"/>
      <c r="I12" s="51"/>
      <c r="K12" s="51"/>
    </row>
    <row r="13" spans="1:11" ht="38.25">
      <c r="A13" s="76">
        <v>3</v>
      </c>
      <c r="B13" s="104" t="s">
        <v>31</v>
      </c>
      <c r="C13" s="60">
        <f>C11</f>
        <v>7.000000000000001</v>
      </c>
      <c r="D13" s="70" t="s">
        <v>23</v>
      </c>
      <c r="E13" s="49"/>
      <c r="G13" s="49"/>
      <c r="I13" s="49"/>
      <c r="K13" s="49"/>
    </row>
    <row r="14" spans="1:11" ht="12.75">
      <c r="A14" s="76"/>
      <c r="B14" s="12"/>
      <c r="E14" s="51"/>
      <c r="G14" s="51"/>
      <c r="I14" s="51"/>
      <c r="K14" s="51"/>
    </row>
    <row r="15" spans="1:11" s="10" customFormat="1" ht="13.5" thickBot="1">
      <c r="A15" s="74"/>
      <c r="B15" s="79" t="s">
        <v>17</v>
      </c>
      <c r="C15" s="80"/>
      <c r="D15" s="81"/>
      <c r="E15" s="82"/>
      <c r="F15" s="83"/>
      <c r="G15" s="82"/>
      <c r="H15" s="83"/>
      <c r="I15" s="84"/>
      <c r="J15" s="50"/>
      <c r="K15" s="84"/>
    </row>
    <row r="16" spans="1:11" ht="13.5" thickTop="1">
      <c r="A16" s="73"/>
      <c r="B16" s="14"/>
      <c r="C16" s="56"/>
      <c r="D16" s="66"/>
      <c r="E16" s="43"/>
      <c r="F16" s="44"/>
      <c r="G16" s="45"/>
      <c r="H16" s="46"/>
      <c r="I16" s="45"/>
      <c r="J16" s="46"/>
      <c r="K16" s="45"/>
    </row>
    <row r="17" spans="2:11" ht="20.25">
      <c r="B17" s="116" t="s">
        <v>20</v>
      </c>
      <c r="C17" s="116"/>
      <c r="D17" s="116"/>
      <c r="E17" s="116"/>
      <c r="F17" s="116"/>
      <c r="G17" s="116"/>
      <c r="H17" s="116"/>
      <c r="I17" s="116"/>
      <c r="J17" s="116"/>
      <c r="K17" s="116"/>
    </row>
    <row r="18" spans="2:11" ht="12.75">
      <c r="B18" s="9"/>
      <c r="C18" s="57"/>
      <c r="D18" s="67"/>
      <c r="E18" s="47"/>
      <c r="F18" s="48"/>
      <c r="G18" s="47"/>
      <c r="H18" s="48"/>
      <c r="I18" s="47"/>
      <c r="J18" s="48"/>
      <c r="K18" s="47"/>
    </row>
    <row r="19" spans="1:11" ht="13.5" thickBot="1">
      <c r="A19" s="75" t="s">
        <v>16</v>
      </c>
      <c r="B19" s="15" t="s">
        <v>9</v>
      </c>
      <c r="C19" s="58" t="s">
        <v>10</v>
      </c>
      <c r="D19" s="68" t="s">
        <v>11</v>
      </c>
      <c r="E19" s="54" t="s">
        <v>14</v>
      </c>
      <c r="F19" s="55"/>
      <c r="G19" s="54" t="s">
        <v>15</v>
      </c>
      <c r="H19" s="55"/>
      <c r="I19" s="54" t="s">
        <v>12</v>
      </c>
      <c r="J19" s="55"/>
      <c r="K19" s="54" t="s">
        <v>13</v>
      </c>
    </row>
    <row r="20" spans="1:11" s="16" customFormat="1" ht="12.75">
      <c r="A20" s="74"/>
      <c r="B20" s="11"/>
      <c r="C20" s="60"/>
      <c r="D20" s="90"/>
      <c r="E20" s="106"/>
      <c r="F20" s="106"/>
      <c r="G20" s="106"/>
      <c r="H20" s="107"/>
      <c r="I20" s="108"/>
      <c r="J20" s="107"/>
      <c r="K20" s="108"/>
    </row>
    <row r="21" spans="1:11" s="16" customFormat="1" ht="12.75">
      <c r="A21" s="74"/>
      <c r="B21" s="11"/>
      <c r="C21" s="60"/>
      <c r="D21" s="90"/>
      <c r="E21" s="89"/>
      <c r="F21" s="87"/>
      <c r="G21" s="89"/>
      <c r="H21" s="50"/>
      <c r="I21" s="51"/>
      <c r="J21" s="50"/>
      <c r="K21" s="51"/>
    </row>
    <row r="22" spans="1:13" s="16" customFormat="1" ht="12.75">
      <c r="A22" s="74"/>
      <c r="B22" s="11"/>
      <c r="C22" s="60"/>
      <c r="D22" s="90"/>
      <c r="E22" s="51"/>
      <c r="F22" s="50"/>
      <c r="G22" s="89"/>
      <c r="H22" s="50"/>
      <c r="I22" s="51" t="s">
        <v>61</v>
      </c>
      <c r="J22" s="50"/>
      <c r="K22" s="51"/>
      <c r="M22" s="2"/>
    </row>
    <row r="23" spans="1:13" s="10" customFormat="1" ht="13.5" thickBot="1">
      <c r="A23" s="74"/>
      <c r="B23" s="79" t="s">
        <v>17</v>
      </c>
      <c r="C23" s="80"/>
      <c r="D23" s="91"/>
      <c r="E23" s="82"/>
      <c r="F23" s="83"/>
      <c r="G23" s="82"/>
      <c r="H23" s="83"/>
      <c r="I23" s="84"/>
      <c r="J23" s="83"/>
      <c r="K23" s="84"/>
      <c r="M23" s="2"/>
    </row>
    <row r="24" spans="2:11" ht="13.5" thickTop="1">
      <c r="B24" s="14"/>
      <c r="C24" s="56"/>
      <c r="D24" s="66"/>
      <c r="E24" s="43"/>
      <c r="F24" s="44"/>
      <c r="G24" s="45"/>
      <c r="H24" s="46"/>
      <c r="I24" s="45"/>
      <c r="J24" s="46"/>
      <c r="K24" s="45"/>
    </row>
    <row r="25" spans="2:11" ht="20.25">
      <c r="B25" s="116" t="s">
        <v>21</v>
      </c>
      <c r="C25" s="116"/>
      <c r="D25" s="116"/>
      <c r="E25" s="116"/>
      <c r="F25" s="116"/>
      <c r="G25" s="116"/>
      <c r="H25" s="116"/>
      <c r="I25" s="116"/>
      <c r="J25" s="116"/>
      <c r="K25" s="116"/>
    </row>
    <row r="26" spans="2:11" ht="12.75">
      <c r="B26" s="9"/>
      <c r="C26" s="57"/>
      <c r="D26" s="67"/>
      <c r="E26" s="47"/>
      <c r="F26" s="48"/>
      <c r="G26" s="47"/>
      <c r="H26" s="48"/>
      <c r="I26" s="47"/>
      <c r="J26" s="48"/>
      <c r="K26" s="47"/>
    </row>
    <row r="27" spans="1:11" ht="13.5" thickBot="1">
      <c r="A27" s="75" t="s">
        <v>16</v>
      </c>
      <c r="B27" s="15" t="s">
        <v>9</v>
      </c>
      <c r="C27" s="58" t="s">
        <v>10</v>
      </c>
      <c r="D27" s="68" t="s">
        <v>11</v>
      </c>
      <c r="E27" s="54" t="s">
        <v>14</v>
      </c>
      <c r="F27" s="55"/>
      <c r="G27" s="54" t="s">
        <v>15</v>
      </c>
      <c r="H27" s="55"/>
      <c r="I27" s="54" t="s">
        <v>12</v>
      </c>
      <c r="J27" s="55"/>
      <c r="K27" s="54" t="s">
        <v>13</v>
      </c>
    </row>
    <row r="28" spans="1:13" s="16" customFormat="1" ht="25.5">
      <c r="A28" s="78">
        <v>1</v>
      </c>
      <c r="B28" s="11" t="s">
        <v>75</v>
      </c>
      <c r="C28" s="85">
        <v>245.25</v>
      </c>
      <c r="D28" s="71" t="s">
        <v>8</v>
      </c>
      <c r="E28" s="89"/>
      <c r="F28" s="89"/>
      <c r="G28" s="89"/>
      <c r="H28" s="105"/>
      <c r="I28" s="51"/>
      <c r="J28" s="52"/>
      <c r="K28" s="51"/>
      <c r="M28" s="2"/>
    </row>
    <row r="29" spans="1:13" s="16" customFormat="1" ht="12.75">
      <c r="A29" s="78"/>
      <c r="B29" s="11" t="s">
        <v>41</v>
      </c>
      <c r="C29" s="85">
        <f>C28*0.04</f>
        <v>9.81</v>
      </c>
      <c r="D29" s="71" t="s">
        <v>7</v>
      </c>
      <c r="E29" s="86"/>
      <c r="F29" s="87"/>
      <c r="G29" s="86"/>
      <c r="H29" s="88"/>
      <c r="I29" s="49"/>
      <c r="J29" s="50"/>
      <c r="K29" s="49"/>
      <c r="M29" s="2"/>
    </row>
    <row r="30" spans="1:13" s="16" customFormat="1" ht="25.5">
      <c r="A30" s="78"/>
      <c r="B30" s="11" t="s">
        <v>42</v>
      </c>
      <c r="C30" s="85">
        <f>C28*0.03</f>
        <v>7.3575</v>
      </c>
      <c r="D30" s="71" t="s">
        <v>7</v>
      </c>
      <c r="E30" s="86"/>
      <c r="F30" s="87"/>
      <c r="G30" s="86"/>
      <c r="H30" s="88"/>
      <c r="I30" s="49"/>
      <c r="J30" s="50"/>
      <c r="K30" s="49"/>
      <c r="M30" s="2"/>
    </row>
    <row r="31" spans="1:13" s="16" customFormat="1" ht="12.75">
      <c r="A31" s="78"/>
      <c r="B31" s="11"/>
      <c r="C31" s="85"/>
      <c r="D31" s="71"/>
      <c r="E31" s="89"/>
      <c r="F31" s="87"/>
      <c r="G31" s="89"/>
      <c r="H31" s="88"/>
      <c r="I31" s="51"/>
      <c r="J31" s="50"/>
      <c r="K31" s="51"/>
      <c r="M31" s="2"/>
    </row>
    <row r="32" spans="1:13" s="16" customFormat="1" ht="25.5">
      <c r="A32" s="78">
        <v>2</v>
      </c>
      <c r="B32" s="11" t="s">
        <v>74</v>
      </c>
      <c r="C32" s="85">
        <v>604.45</v>
      </c>
      <c r="D32" s="71" t="s">
        <v>8</v>
      </c>
      <c r="E32" s="89"/>
      <c r="F32" s="87"/>
      <c r="G32" s="89"/>
      <c r="H32" s="88"/>
      <c r="I32" s="51"/>
      <c r="J32" s="50"/>
      <c r="K32" s="51"/>
      <c r="M32" s="2"/>
    </row>
    <row r="33" spans="1:13" s="16" customFormat="1" ht="12.75">
      <c r="A33" s="78"/>
      <c r="B33" s="11" t="s">
        <v>73</v>
      </c>
      <c r="C33" s="85">
        <f>C32*0.05</f>
        <v>30.222500000000004</v>
      </c>
      <c r="D33" s="71" t="s">
        <v>7</v>
      </c>
      <c r="E33" s="86"/>
      <c r="F33" s="87"/>
      <c r="G33" s="86"/>
      <c r="H33" s="88"/>
      <c r="I33" s="49"/>
      <c r="J33" s="50"/>
      <c r="K33" s="49"/>
      <c r="M33" s="2"/>
    </row>
    <row r="34" spans="1:13" s="16" customFormat="1" ht="12.75">
      <c r="A34" s="78"/>
      <c r="B34" s="11"/>
      <c r="C34" s="85"/>
      <c r="D34" s="71"/>
      <c r="E34" s="89"/>
      <c r="F34" s="87"/>
      <c r="G34" s="89"/>
      <c r="H34" s="88"/>
      <c r="I34" s="51"/>
      <c r="J34" s="50"/>
      <c r="K34" s="51"/>
      <c r="M34" s="2"/>
    </row>
    <row r="35" spans="1:13" s="16" customFormat="1" ht="76.5">
      <c r="A35" s="78">
        <v>2</v>
      </c>
      <c r="B35" s="100" t="s">
        <v>37</v>
      </c>
      <c r="C35" s="92">
        <v>31.5</v>
      </c>
      <c r="D35" s="71" t="s">
        <v>5</v>
      </c>
      <c r="E35" s="86"/>
      <c r="F35" s="87"/>
      <c r="G35" s="86"/>
      <c r="H35" s="50"/>
      <c r="I35" s="49"/>
      <c r="J35" s="50"/>
      <c r="K35" s="49"/>
      <c r="M35" s="2"/>
    </row>
    <row r="36" spans="1:13" s="16" customFormat="1" ht="12.75">
      <c r="A36" s="78"/>
      <c r="B36" s="100"/>
      <c r="C36" s="92"/>
      <c r="D36" s="71"/>
      <c r="E36" s="89"/>
      <c r="F36" s="87"/>
      <c r="G36" s="89"/>
      <c r="H36" s="50"/>
      <c r="I36" s="51"/>
      <c r="J36" s="50"/>
      <c r="K36" s="51"/>
      <c r="M36" s="2"/>
    </row>
    <row r="37" spans="1:13" s="16" customFormat="1" ht="38.25">
      <c r="A37" s="78">
        <v>3</v>
      </c>
      <c r="B37" s="100" t="s">
        <v>43</v>
      </c>
      <c r="C37" s="92">
        <v>8</v>
      </c>
      <c r="D37" s="71" t="s">
        <v>33</v>
      </c>
      <c r="E37" s="86"/>
      <c r="F37" s="87"/>
      <c r="G37" s="86"/>
      <c r="H37" s="50"/>
      <c r="I37" s="49"/>
      <c r="J37" s="50"/>
      <c r="K37" s="49"/>
      <c r="M37" s="2"/>
    </row>
    <row r="38" spans="1:13" s="16" customFormat="1" ht="12.75">
      <c r="A38" s="78"/>
      <c r="B38" s="100"/>
      <c r="C38" s="92"/>
      <c r="D38" s="71"/>
      <c r="E38" s="89"/>
      <c r="F38" s="87"/>
      <c r="G38" s="89"/>
      <c r="H38" s="50"/>
      <c r="I38" s="51"/>
      <c r="J38" s="50"/>
      <c r="K38" s="51"/>
      <c r="M38" s="2"/>
    </row>
    <row r="39" spans="1:13" s="16" customFormat="1" ht="13.5" thickBot="1">
      <c r="A39" s="77"/>
      <c r="B39" s="79" t="s">
        <v>17</v>
      </c>
      <c r="C39" s="80"/>
      <c r="D39" s="81"/>
      <c r="E39" s="82"/>
      <c r="F39" s="83"/>
      <c r="G39" s="82"/>
      <c r="H39" s="83"/>
      <c r="I39" s="84"/>
      <c r="J39" s="50"/>
      <c r="K39" s="84"/>
      <c r="M39" s="2"/>
    </row>
    <row r="40" spans="1:11" ht="13.5" thickTop="1">
      <c r="A40" s="73"/>
      <c r="B40" s="14"/>
      <c r="C40" s="56"/>
      <c r="D40" s="66"/>
      <c r="E40" s="43"/>
      <c r="F40" s="44"/>
      <c r="G40" s="45"/>
      <c r="H40" s="46"/>
      <c r="I40" s="45"/>
      <c r="J40" s="46"/>
      <c r="K40" s="45"/>
    </row>
    <row r="41" spans="2:11" ht="20.25">
      <c r="B41" s="116" t="s">
        <v>24</v>
      </c>
      <c r="C41" s="116"/>
      <c r="D41" s="116"/>
      <c r="E41" s="116"/>
      <c r="F41" s="116"/>
      <c r="G41" s="116"/>
      <c r="H41" s="116"/>
      <c r="I41" s="116"/>
      <c r="J41" s="116"/>
      <c r="K41" s="116"/>
    </row>
    <row r="42" spans="2:11" ht="12.75">
      <c r="B42" s="9"/>
      <c r="C42" s="57"/>
      <c r="D42" s="67"/>
      <c r="E42" s="47"/>
      <c r="F42" s="48"/>
      <c r="G42" s="47"/>
      <c r="H42" s="48"/>
      <c r="I42" s="47"/>
      <c r="J42" s="48"/>
      <c r="K42" s="47"/>
    </row>
    <row r="43" spans="1:11" ht="13.5" thickBot="1">
      <c r="A43" s="75" t="s">
        <v>16</v>
      </c>
      <c r="B43" s="15" t="s">
        <v>9</v>
      </c>
      <c r="C43" s="58" t="s">
        <v>10</v>
      </c>
      <c r="D43" s="68" t="s">
        <v>11</v>
      </c>
      <c r="E43" s="54" t="s">
        <v>14</v>
      </c>
      <c r="F43" s="55"/>
      <c r="G43" s="54" t="s">
        <v>15</v>
      </c>
      <c r="H43" s="55"/>
      <c r="I43" s="54" t="s">
        <v>12</v>
      </c>
      <c r="J43" s="55"/>
      <c r="K43" s="54" t="s">
        <v>13</v>
      </c>
    </row>
    <row r="44" spans="1:11" ht="25.5">
      <c r="A44" s="76">
        <v>1</v>
      </c>
      <c r="B44" s="100" t="s">
        <v>72</v>
      </c>
      <c r="C44" s="92">
        <v>34</v>
      </c>
      <c r="D44" s="71" t="s">
        <v>8</v>
      </c>
      <c r="E44" s="86"/>
      <c r="F44" s="87"/>
      <c r="G44" s="86"/>
      <c r="I44" s="49"/>
      <c r="K44" s="49"/>
    </row>
    <row r="45" spans="1:11" ht="12.75">
      <c r="A45" s="76"/>
      <c r="B45" s="101"/>
      <c r="C45" s="57"/>
      <c r="D45" s="111"/>
      <c r="E45" s="102"/>
      <c r="F45" s="103"/>
      <c r="G45" s="102"/>
      <c r="H45" s="103"/>
      <c r="I45" s="102"/>
      <c r="J45" s="103"/>
      <c r="K45" s="102"/>
    </row>
    <row r="46" spans="2:12" ht="13.5" thickBot="1">
      <c r="B46" s="79" t="s">
        <v>17</v>
      </c>
      <c r="I46" s="84"/>
      <c r="K46" s="84"/>
      <c r="L46" s="16"/>
    </row>
    <row r="47" spans="1:12" ht="13.5" thickTop="1">
      <c r="A47" s="78"/>
      <c r="B47" s="2"/>
      <c r="C47" s="85"/>
      <c r="D47" s="71"/>
      <c r="E47" s="51"/>
      <c r="G47" s="51"/>
      <c r="I47" s="51"/>
      <c r="K47" s="51"/>
      <c r="L47" s="16"/>
    </row>
    <row r="48" spans="2:12" ht="12.75">
      <c r="B48" s="11"/>
      <c r="L48" s="16"/>
    </row>
    <row r="49" ht="12.75">
      <c r="L49" s="16"/>
    </row>
  </sheetData>
  <sheetProtection/>
  <mergeCells count="13">
    <mergeCell ref="A1:B1"/>
    <mergeCell ref="G1:K1"/>
    <mergeCell ref="A2:B2"/>
    <mergeCell ref="G2:K2"/>
    <mergeCell ref="C1:F1"/>
    <mergeCell ref="B25:K25"/>
    <mergeCell ref="B41:K41"/>
    <mergeCell ref="A4:B4"/>
    <mergeCell ref="B6:K6"/>
    <mergeCell ref="G4:K4"/>
    <mergeCell ref="C2:F4"/>
    <mergeCell ref="B17:K17"/>
    <mergeCell ref="G3:K3"/>
  </mergeCells>
  <printOptions horizontalCentered="1"/>
  <pageMargins left="0.15748031496062992" right="0.15748031496062992" top="0.5511811023622047" bottom="0.5118110236220472" header="0.4724409448818898" footer="0.35433070866141736"/>
  <pageSetup firstPageNumber="49" useFirstPageNumber="1" horizontalDpi="600" verticalDpi="600" orientation="portrait" paperSize="9" scale="77" r:id="rId1"/>
  <rowBreaks count="2" manualBreakCount="2">
    <brk id="24" max="9" man="1"/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Nyitrai Zsolt</Manager>
  <Company>NYék Soft Tervező Kft</Company>
  <HyperlinkBase>www.nyekgroup.hu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Mosonmagyaróvár lakóutca felújítások</dc:title>
  <dc:subject>Gerle utca</dc:subject>
  <dc:creator>Nyitrai Zsolt</dc:creator>
  <cp:keywords>költségvetés</cp:keywords>
  <dc:description>Útépítés</dc:description>
  <cp:lastModifiedBy>Lenart</cp:lastModifiedBy>
  <cp:lastPrinted>2017-02-01T14:17:15Z</cp:lastPrinted>
  <dcterms:created xsi:type="dcterms:W3CDTF">1997-06-17T06:14:43Z</dcterms:created>
  <dcterms:modified xsi:type="dcterms:W3CDTF">2017-04-11T09:22:34Z</dcterms:modified>
  <cp:category>Kiviteli terv</cp:category>
  <cp:version/>
  <cp:contentType/>
  <cp:contentStatus/>
</cp:coreProperties>
</file>